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райс\"/>
    </mc:Choice>
  </mc:AlternateContent>
  <bookViews>
    <workbookView xWindow="0" yWindow="0" windowWidth="28800" windowHeight="12330" tabRatio="965" activeTab="1"/>
  </bookViews>
  <sheets>
    <sheet name="Профильные трубы" sheetId="21" r:id="rId1"/>
    <sheet name="Арматура" sheetId="2" r:id="rId2"/>
    <sheet name="Трубы" sheetId="3" r:id="rId3"/>
    <sheet name="Угол, швеллер" sheetId="24" r:id="rId4"/>
    <sheet name="Профнастил" sheetId="4" r:id="rId5"/>
    <sheet name="Штакетник мет." sheetId="18" r:id="rId6"/>
    <sheet name="ГВОЗДИ" sheetId="26" r:id="rId7"/>
    <sheet name="Металлочерепица " sheetId="16" r:id="rId8"/>
    <sheet name="Пилматериал " sheetId="6" r:id="rId9"/>
    <sheet name="Фанера" sheetId="9" r:id="rId10"/>
    <sheet name="Брусок" sheetId="8" r:id="rId11"/>
    <sheet name="Теплицы" sheetId="25" r:id="rId12"/>
    <sheet name="Евровагонка" sheetId="7" r:id="rId13"/>
    <sheet name="Водосточная система " sheetId="17" r:id="rId14"/>
    <sheet name="Заглушки" sheetId="10" r:id="rId15"/>
    <sheet name="трубы на заказ " sheetId="22" r:id="rId16"/>
  </sheets>
  <definedNames>
    <definedName name="А4" localSheetId="5">'Штакетник мет.'!$A:$A</definedName>
    <definedName name="А4">Фанера!$A:$A</definedName>
    <definedName name="_xlnm.Print_Area" localSheetId="1">Арматура!$A$1:$H$91</definedName>
    <definedName name="_xlnm.Print_Area" localSheetId="10">Брусок!$A$1:$F$89</definedName>
    <definedName name="_xlnm.Print_Area" localSheetId="13">'Водосточная система '!$A$1:$F$47</definedName>
    <definedName name="_xlnm.Print_Area" localSheetId="12">Евровагонка!$A$1:$G$144</definedName>
    <definedName name="_xlnm.Print_Area" localSheetId="14">Заглушки!$A$1:$H$35</definedName>
    <definedName name="_xlnm.Print_Area" localSheetId="7">'Металлочерепица '!$A$1:$H$67</definedName>
    <definedName name="_xlnm.Print_Area" localSheetId="8">'Пилматериал '!$A$1:$G$48</definedName>
    <definedName name="_xlnm.Print_Area" localSheetId="0">'Профильные трубы'!$A$1:$L$75</definedName>
    <definedName name="_xlnm.Print_Area" localSheetId="4">Профнастил!$A$1:$L$65</definedName>
    <definedName name="_xlnm.Print_Area" localSheetId="2">Трубы!$A$1:$J$60</definedName>
    <definedName name="_xlnm.Print_Area" localSheetId="15">'трубы на заказ '!$B$1:$I$40</definedName>
    <definedName name="_xlnm.Print_Area" localSheetId="3">'Угол, швеллер'!$A$1:$H$77</definedName>
    <definedName name="_xlnm.Print_Area" localSheetId="9">Фанера!$A$1:$G$58</definedName>
    <definedName name="_xlnm.Print_Area" localSheetId="5">'Штакетник мет.'!$A$1:$G$68</definedName>
  </definedNames>
  <calcPr calcId="162913"/>
  <fileRecoveryPr autoRecover="0"/>
</workbook>
</file>

<file path=xl/calcChain.xml><?xml version="1.0" encoding="utf-8"?>
<calcChain xmlns="http://schemas.openxmlformats.org/spreadsheetml/2006/main">
  <c r="B32" i="2" l="1"/>
  <c r="B31" i="2"/>
  <c r="B29" i="2"/>
  <c r="B27" i="2"/>
  <c r="B26" i="2"/>
  <c r="B24" i="2"/>
  <c r="B21" i="2"/>
  <c r="B17" i="2"/>
  <c r="C15" i="2"/>
  <c r="E42" i="3"/>
  <c r="F42" i="3" s="1"/>
  <c r="E43" i="3"/>
  <c r="F43" i="3" s="1"/>
  <c r="E44" i="3"/>
  <c r="F44" i="3" s="1"/>
  <c r="E45" i="3"/>
  <c r="F45" i="3" s="1"/>
  <c r="E46" i="3"/>
  <c r="F46" i="3" s="1"/>
  <c r="E47" i="3"/>
  <c r="F47" i="3" s="1"/>
  <c r="E48" i="3"/>
  <c r="F48" i="3" s="1"/>
  <c r="E49" i="3"/>
  <c r="F49" i="3" s="1"/>
  <c r="E41" i="3"/>
  <c r="F41" i="3" s="1"/>
  <c r="E40" i="3"/>
  <c r="F40" i="3" s="1"/>
  <c r="E39" i="3"/>
  <c r="F39" i="3" s="1"/>
  <c r="C38" i="3"/>
  <c r="B38" i="3" s="1"/>
  <c r="E38" i="3"/>
  <c r="F38" i="3" s="1"/>
  <c r="B77" i="24"/>
  <c r="B76" i="24"/>
  <c r="B75" i="24"/>
  <c r="B74" i="24"/>
  <c r="B73" i="24"/>
  <c r="B87" i="2"/>
  <c r="C35" i="2"/>
  <c r="B65" i="2"/>
  <c r="B64" i="2"/>
  <c r="B63" i="2"/>
  <c r="B38" i="2"/>
  <c r="B37" i="2"/>
  <c r="B36" i="2"/>
  <c r="B34" i="2"/>
  <c r="B70" i="24"/>
  <c r="B69" i="24"/>
  <c r="B68" i="24"/>
  <c r="B48" i="2"/>
  <c r="B18" i="2"/>
  <c r="B52" i="2" l="1"/>
  <c r="B51" i="2"/>
  <c r="B50" i="2"/>
  <c r="B49" i="2"/>
  <c r="B46" i="24"/>
  <c r="B45" i="24"/>
  <c r="B44" i="24"/>
  <c r="B43" i="24"/>
  <c r="B42" i="24"/>
  <c r="B41" i="24"/>
  <c r="B40" i="24"/>
  <c r="B39" i="24"/>
  <c r="B16" i="24"/>
  <c r="B26" i="24"/>
  <c r="B61" i="24"/>
  <c r="E24" i="3"/>
  <c r="F24" i="3" s="1"/>
  <c r="E22" i="3"/>
  <c r="F22" i="3" s="1"/>
  <c r="F20" i="21"/>
  <c r="G20" i="21"/>
  <c r="F18" i="21"/>
  <c r="G18" i="21"/>
  <c r="E21" i="3"/>
  <c r="F21" i="3" s="1"/>
  <c r="E19" i="3"/>
  <c r="F19" i="3" s="1"/>
  <c r="E10" i="3"/>
  <c r="F10" i="3" s="1"/>
  <c r="J57" i="21"/>
  <c r="K57" i="21" s="1"/>
  <c r="J16" i="21"/>
  <c r="K16" i="21" s="1"/>
  <c r="B55" i="24"/>
  <c r="B52" i="24"/>
  <c r="B48" i="24"/>
  <c r="G47" i="21"/>
  <c r="F47" i="21" s="1"/>
  <c r="J47" i="21"/>
  <c r="K47" i="21" s="1"/>
  <c r="B38" i="24"/>
  <c r="B37" i="24"/>
  <c r="B34" i="24"/>
  <c r="B33" i="24"/>
  <c r="B32" i="24"/>
  <c r="B31" i="24"/>
  <c r="B27" i="24"/>
  <c r="B25" i="24"/>
  <c r="B24" i="24"/>
  <c r="B23" i="24"/>
  <c r="B22" i="24"/>
  <c r="B21" i="24"/>
  <c r="B18" i="24"/>
  <c r="B17" i="24"/>
  <c r="B15" i="24"/>
  <c r="B14" i="24"/>
  <c r="B13" i="24"/>
  <c r="B12" i="24"/>
  <c r="B11" i="24"/>
  <c r="B10" i="24"/>
  <c r="E28" i="3"/>
  <c r="F28" i="3" s="1"/>
  <c r="E27" i="3"/>
  <c r="E26" i="3"/>
  <c r="F26" i="3" s="1"/>
  <c r="E25" i="3"/>
  <c r="F25" i="3" s="1"/>
  <c r="E23" i="3"/>
  <c r="F23" i="3" s="1"/>
  <c r="E20" i="3"/>
  <c r="F20" i="3" s="1"/>
  <c r="E18" i="3"/>
  <c r="F18" i="3" s="1"/>
  <c r="E16" i="3"/>
  <c r="F16" i="3" s="1"/>
  <c r="E15" i="3"/>
  <c r="F15" i="3" s="1"/>
  <c r="E14" i="3"/>
  <c r="F14" i="3" s="1"/>
  <c r="E13" i="3"/>
  <c r="F13" i="3" s="1"/>
  <c r="E12" i="3"/>
  <c r="F12" i="3" s="1"/>
  <c r="E11" i="3"/>
  <c r="F11" i="3" s="1"/>
  <c r="J59" i="21"/>
  <c r="K59" i="21" s="1"/>
  <c r="J58" i="21"/>
  <c r="K58" i="21" s="1"/>
  <c r="J56" i="21"/>
  <c r="K56" i="21" s="1"/>
  <c r="J55" i="21"/>
  <c r="K55" i="21" s="1"/>
  <c r="J53" i="21"/>
  <c r="K53" i="21" s="1"/>
  <c r="J52" i="21"/>
  <c r="K52" i="21" s="1"/>
  <c r="J50" i="21"/>
  <c r="K50" i="21" s="1"/>
  <c r="J48" i="21"/>
  <c r="K48" i="21" s="1"/>
  <c r="J46" i="21"/>
  <c r="K46" i="21" s="1"/>
  <c r="J45" i="21"/>
  <c r="K45" i="21" s="1"/>
  <c r="J44" i="21"/>
  <c r="K44" i="21" s="1"/>
  <c r="J43" i="21"/>
  <c r="K43" i="21" s="1"/>
  <c r="J42" i="21"/>
  <c r="K42" i="21" s="1"/>
  <c r="J41" i="21"/>
  <c r="K41" i="21" s="1"/>
  <c r="J40" i="21"/>
  <c r="K40" i="21" s="1"/>
  <c r="J38" i="21"/>
  <c r="K38" i="21" s="1"/>
  <c r="J37" i="21"/>
  <c r="K37" i="21" s="1"/>
  <c r="J36" i="21"/>
  <c r="K36" i="21" s="1"/>
  <c r="J35" i="21"/>
  <c r="K35" i="21" s="1"/>
  <c r="J34" i="21"/>
  <c r="K34" i="21" s="1"/>
  <c r="J33" i="21"/>
  <c r="K33" i="21" s="1"/>
  <c r="J32" i="21"/>
  <c r="K32" i="21" s="1"/>
  <c r="J31" i="21"/>
  <c r="K31" i="21" s="1"/>
  <c r="J29" i="21"/>
  <c r="K29" i="21" s="1"/>
  <c r="J28" i="21"/>
  <c r="K28" i="21" s="1"/>
  <c r="J27" i="21"/>
  <c r="K27" i="21" s="1"/>
  <c r="J26" i="21"/>
  <c r="K26" i="21" s="1"/>
  <c r="J25" i="21"/>
  <c r="K25" i="21" s="1"/>
  <c r="J24" i="21"/>
  <c r="K24" i="21" s="1"/>
  <c r="J23" i="21"/>
  <c r="K23" i="21" s="1"/>
  <c r="J22" i="21"/>
  <c r="K22" i="21" s="1"/>
  <c r="J20" i="21"/>
  <c r="K20" i="21" s="1"/>
  <c r="J19" i="21"/>
  <c r="K19" i="21" s="1"/>
  <c r="J18" i="21"/>
  <c r="K18" i="21" s="1"/>
  <c r="J17" i="21"/>
  <c r="K17" i="21" s="1"/>
  <c r="B74" i="2"/>
  <c r="F27" i="3" l="1"/>
  <c r="B43" i="2"/>
  <c r="B75" i="2" l="1"/>
  <c r="C49" i="3" l="1"/>
  <c r="B49" i="3" s="1"/>
  <c r="C48" i="3"/>
  <c r="B48" i="3" s="1"/>
  <c r="C47" i="3"/>
  <c r="B47" i="3" s="1"/>
  <c r="C46" i="3"/>
  <c r="B46" i="3" s="1"/>
  <c r="C45" i="3"/>
  <c r="B45" i="3" s="1"/>
  <c r="C44" i="3"/>
  <c r="B44" i="3" s="1"/>
  <c r="C43" i="3"/>
  <c r="B43" i="3" s="1"/>
  <c r="C42" i="3"/>
  <c r="B42" i="3" s="1"/>
  <c r="C41" i="3"/>
  <c r="B41" i="3" s="1"/>
  <c r="C40" i="3"/>
  <c r="B40" i="3" s="1"/>
  <c r="C39" i="3"/>
  <c r="B39" i="3" s="1"/>
  <c r="C37" i="3"/>
  <c r="B37" i="3" s="1"/>
  <c r="C36" i="3"/>
  <c r="B36" i="3" s="1"/>
  <c r="C35" i="3"/>
  <c r="B35" i="3" s="1"/>
  <c r="C34" i="3"/>
  <c r="B34" i="3" s="1"/>
  <c r="E35" i="3"/>
  <c r="E36" i="3"/>
  <c r="E37" i="3"/>
  <c r="C33" i="3"/>
  <c r="B33" i="3" s="1"/>
  <c r="E33" i="3"/>
  <c r="C32" i="3"/>
  <c r="B32" i="3" s="1"/>
  <c r="E32" i="3"/>
  <c r="C11" i="3"/>
  <c r="B11" i="3" s="1"/>
  <c r="C12" i="3"/>
  <c r="B12" i="3" s="1"/>
  <c r="C13" i="3"/>
  <c r="B13" i="3" s="1"/>
  <c r="C14" i="3"/>
  <c r="B14" i="3" s="1"/>
  <c r="C15" i="3"/>
  <c r="B15" i="3" s="1"/>
  <c r="C16" i="3"/>
  <c r="B16" i="3" s="1"/>
  <c r="C18" i="3"/>
  <c r="B18" i="3" s="1"/>
  <c r="C19" i="3"/>
  <c r="B19" i="3" s="1"/>
  <c r="C20" i="3"/>
  <c r="B20" i="3" s="1"/>
  <c r="C21" i="3"/>
  <c r="B21" i="3" s="1"/>
  <c r="C22" i="3"/>
  <c r="B22" i="3" s="1"/>
  <c r="C23" i="3"/>
  <c r="B23" i="3" s="1"/>
  <c r="C24" i="3"/>
  <c r="B24" i="3" s="1"/>
  <c r="C25" i="3"/>
  <c r="B25" i="3" s="1"/>
  <c r="C26" i="3"/>
  <c r="B26" i="3" s="1"/>
  <c r="C27" i="3"/>
  <c r="B27" i="3" s="1"/>
  <c r="C28" i="3"/>
  <c r="B28" i="3" s="1"/>
  <c r="E29" i="3"/>
  <c r="C29" i="3" s="1"/>
  <c r="B29" i="3" s="1"/>
  <c r="C17" i="3"/>
  <c r="B17" i="3" s="1"/>
  <c r="C10" i="3"/>
  <c r="B10" i="3" s="1"/>
  <c r="G22" i="21"/>
  <c r="F22" i="21" s="1"/>
  <c r="G57" i="21"/>
  <c r="F57" i="21" s="1"/>
  <c r="J21" i="21"/>
  <c r="I21" i="21" s="1"/>
  <c r="G21" i="21" s="1"/>
  <c r="F21" i="21" s="1"/>
  <c r="G23" i="21"/>
  <c r="F23" i="21" s="1"/>
  <c r="G24" i="21"/>
  <c r="F24" i="21" s="1"/>
  <c r="G26" i="21"/>
  <c r="F26" i="21" s="1"/>
  <c r="G27" i="21"/>
  <c r="F27" i="21" s="1"/>
  <c r="G28" i="21"/>
  <c r="F28" i="21" s="1"/>
  <c r="G29" i="21"/>
  <c r="F29" i="21" s="1"/>
  <c r="J30" i="21"/>
  <c r="I30" i="21" s="1"/>
  <c r="G30" i="21" s="1"/>
  <c r="F30" i="21" s="1"/>
  <c r="G31" i="21"/>
  <c r="F31" i="21" s="1"/>
  <c r="G32" i="21"/>
  <c r="F32" i="21" s="1"/>
  <c r="G33" i="21"/>
  <c r="F33" i="21" s="1"/>
  <c r="G34" i="21"/>
  <c r="F34" i="21" s="1"/>
  <c r="G35" i="21"/>
  <c r="F35" i="21" s="1"/>
  <c r="G36" i="21"/>
  <c r="F36" i="21" s="1"/>
  <c r="G37" i="21"/>
  <c r="F37" i="21" s="1"/>
  <c r="G38" i="21"/>
  <c r="F38" i="21" s="1"/>
  <c r="J39" i="21"/>
  <c r="I39" i="21" s="1"/>
  <c r="G39" i="21" s="1"/>
  <c r="F39" i="21" s="1"/>
  <c r="G40" i="21"/>
  <c r="F40" i="21" s="1"/>
  <c r="G41" i="21"/>
  <c r="F41" i="21" s="1"/>
  <c r="G43" i="21"/>
  <c r="F43" i="21" s="1"/>
  <c r="G44" i="21"/>
  <c r="F44" i="21" s="1"/>
  <c r="G45" i="21"/>
  <c r="F45" i="21" s="1"/>
  <c r="G46" i="21"/>
  <c r="F46" i="21" s="1"/>
  <c r="G48" i="21"/>
  <c r="F48" i="21" s="1"/>
  <c r="J49" i="21"/>
  <c r="I49" i="21" s="1"/>
  <c r="G49" i="21" s="1"/>
  <c r="F49" i="21" s="1"/>
  <c r="G50" i="21"/>
  <c r="F50" i="21" s="1"/>
  <c r="J51" i="21"/>
  <c r="I51" i="21" s="1"/>
  <c r="G51" i="21" s="1"/>
  <c r="F51" i="21" s="1"/>
  <c r="G52" i="21"/>
  <c r="F52" i="21" s="1"/>
  <c r="G53" i="21"/>
  <c r="F53" i="21" s="1"/>
  <c r="J54" i="21"/>
  <c r="I54" i="21" s="1"/>
  <c r="G54" i="21" s="1"/>
  <c r="F54" i="21" s="1"/>
  <c r="G55" i="21"/>
  <c r="F55" i="21" s="1"/>
  <c r="G56" i="21"/>
  <c r="F56" i="21" s="1"/>
  <c r="G58" i="21"/>
  <c r="F58" i="21" s="1"/>
  <c r="G59" i="21"/>
  <c r="F59" i="21" s="1"/>
  <c r="G25" i="21"/>
  <c r="F25" i="21" s="1"/>
  <c r="G42" i="21"/>
  <c r="F42" i="21" s="1"/>
  <c r="G16" i="21"/>
  <c r="F16" i="21" s="1"/>
  <c r="B58" i="24"/>
  <c r="B59" i="24"/>
  <c r="B72" i="2"/>
  <c r="B73" i="2"/>
  <c r="B13" i="2"/>
  <c r="G19" i="21" l="1"/>
  <c r="F19" i="21" s="1"/>
  <c r="G17" i="21"/>
  <c r="F17" i="21" s="1"/>
  <c r="B90" i="2" l="1"/>
  <c r="B91" i="2"/>
  <c r="B89" i="2"/>
  <c r="B88" i="2"/>
  <c r="B86" i="2"/>
  <c r="B85" i="2"/>
  <c r="B84" i="2"/>
  <c r="B83" i="2"/>
  <c r="B82" i="2"/>
  <c r="B81" i="2"/>
  <c r="B80" i="2"/>
  <c r="B79" i="2"/>
  <c r="B78" i="2"/>
  <c r="B76" i="2"/>
  <c r="B33" i="2"/>
  <c r="B68" i="2" l="1"/>
  <c r="B69" i="2"/>
  <c r="B70" i="2"/>
  <c r="B71" i="2"/>
  <c r="B67" i="2"/>
  <c r="B66" i="2"/>
  <c r="B57" i="2"/>
  <c r="B58" i="2"/>
  <c r="B59" i="2"/>
  <c r="B60" i="2"/>
  <c r="B61" i="2"/>
  <c r="B56" i="2"/>
  <c r="B55" i="2"/>
  <c r="B42" i="2"/>
  <c r="B11" i="2"/>
  <c r="B12" i="2"/>
  <c r="B16" i="2"/>
  <c r="B19" i="2"/>
  <c r="B20" i="2"/>
  <c r="B22" i="2"/>
  <c r="B23" i="2"/>
  <c r="B10" i="2"/>
  <c r="B9" i="2"/>
  <c r="B60" i="24" l="1"/>
  <c r="E34" i="3" l="1"/>
  <c r="H37" i="22" l="1"/>
  <c r="H34" i="22"/>
  <c r="H33" i="22"/>
  <c r="H31" i="22"/>
  <c r="H26" i="22"/>
  <c r="H21" i="21"/>
  <c r="H30" i="21"/>
  <c r="H39" i="21"/>
  <c r="H49" i="21"/>
  <c r="H51" i="21"/>
  <c r="H54" i="21"/>
  <c r="H59" i="21"/>
  <c r="L46" i="4" l="1"/>
  <c r="L24" i="4"/>
  <c r="L25" i="4"/>
  <c r="L26" i="4"/>
  <c r="L23" i="4"/>
  <c r="I23" i="4"/>
  <c r="L18" i="4"/>
  <c r="L19" i="4"/>
  <c r="L20" i="4"/>
  <c r="L21" i="4"/>
  <c r="L22" i="4"/>
  <c r="L17" i="4"/>
  <c r="I18" i="4"/>
  <c r="I19" i="4"/>
  <c r="I20" i="4"/>
  <c r="I21" i="4"/>
  <c r="I22" i="4"/>
  <c r="I17" i="4"/>
  <c r="B39" i="2"/>
  <c r="B40" i="2"/>
  <c r="B41" i="2"/>
  <c r="B45" i="2"/>
  <c r="B47" i="2"/>
  <c r="B53" i="2"/>
  <c r="B54" i="2"/>
  <c r="C62" i="2"/>
  <c r="B62" i="2"/>
  <c r="B28" i="24"/>
  <c r="B29" i="24"/>
  <c r="B30" i="24"/>
  <c r="B35" i="24"/>
  <c r="B36" i="24"/>
  <c r="B47" i="24"/>
  <c r="B49" i="24"/>
  <c r="B50" i="24"/>
  <c r="B51" i="24"/>
  <c r="B53" i="24"/>
  <c r="B54" i="24"/>
  <c r="B56" i="24"/>
  <c r="B57" i="24"/>
  <c r="B62" i="24"/>
  <c r="B63" i="24"/>
  <c r="B64" i="24"/>
  <c r="B71" i="24"/>
  <c r="B46" i="2"/>
  <c r="D46" i="2"/>
  <c r="C46" i="2"/>
  <c r="D20" i="24"/>
  <c r="C20" i="24"/>
  <c r="B20" i="24"/>
  <c r="C44" i="2"/>
  <c r="B44" i="2"/>
  <c r="D44" i="2"/>
</calcChain>
</file>

<file path=xl/sharedStrings.xml><?xml version="1.0" encoding="utf-8"?>
<sst xmlns="http://schemas.openxmlformats.org/spreadsheetml/2006/main" count="1516" uniqueCount="899">
  <si>
    <t>н/д</t>
  </si>
  <si>
    <t>11,7/12</t>
  </si>
  <si>
    <t>Наименование</t>
  </si>
  <si>
    <t>Наименование товара</t>
  </si>
  <si>
    <t>Длина</t>
  </si>
  <si>
    <t>Вес 1хл</t>
  </si>
  <si>
    <t>Цена 1 реза</t>
  </si>
  <si>
    <t>Арматура 18 А500С</t>
  </si>
  <si>
    <t>Круг 6,5 3ПС</t>
  </si>
  <si>
    <t>Круг 8 3ПС</t>
  </si>
  <si>
    <t>Круг 10  3пс</t>
  </si>
  <si>
    <t>Круг 12 3ПС</t>
  </si>
  <si>
    <t>Круг 14 ст 3 ГОСТ 2590-88</t>
  </si>
  <si>
    <t>Круг 16 ст 3 ГОСТ 2590-88</t>
  </si>
  <si>
    <t>Круг 18 ст 3 ГОСТ 2590-88</t>
  </si>
  <si>
    <t>Квадрат 16  3пс/сп</t>
  </si>
  <si>
    <t>Квадрат 20  3пс/сп</t>
  </si>
  <si>
    <t>Шестигранник 12  35</t>
  </si>
  <si>
    <t>~4</t>
  </si>
  <si>
    <t>Шестигранник 24  ст. 20</t>
  </si>
  <si>
    <t>Вес листа</t>
  </si>
  <si>
    <t>Лист г/к 2*1250*2500</t>
  </si>
  <si>
    <t>Лист г/к 3*1250*2500</t>
  </si>
  <si>
    <t>Лист г/к 4*1500*6000</t>
  </si>
  <si>
    <t>Лист г/к 4*1500*6000 рифленый</t>
  </si>
  <si>
    <t>Лист г/к 5*1500*6000</t>
  </si>
  <si>
    <t>Лист г/к 6*1500*6000</t>
  </si>
  <si>
    <t>Лист г/к 8*1500*6000  3сп</t>
  </si>
  <si>
    <t>Лист г/к 10*1500*6000</t>
  </si>
  <si>
    <t>Лист г/к12*1500*6000  3сп</t>
  </si>
  <si>
    <t>Полоса 4х40</t>
  </si>
  <si>
    <t>Полоса 4х30</t>
  </si>
  <si>
    <t>Полоса 4х20</t>
  </si>
  <si>
    <t>~5,7</t>
  </si>
  <si>
    <t>8(10)11</t>
  </si>
  <si>
    <t>Труба ДУ 20*2,8</t>
  </si>
  <si>
    <t>(6)7,9(9)</t>
  </si>
  <si>
    <t>(11)14(18)</t>
  </si>
  <si>
    <t>Труба ДУ 25*3,2</t>
  </si>
  <si>
    <t>(6)7,9</t>
  </si>
  <si>
    <t>(15)20</t>
  </si>
  <si>
    <t>Труба ДУ 32*3,2</t>
  </si>
  <si>
    <t>Труба ДУ 40*3,5</t>
  </si>
  <si>
    <t>(25)32(35)</t>
  </si>
  <si>
    <t>Труба ДУ 50*3,5</t>
  </si>
  <si>
    <t>9/7,9/6</t>
  </si>
  <si>
    <t>45/40/32</t>
  </si>
  <si>
    <t>Труба 102*3,5    ГОСТ 10704-91</t>
  </si>
  <si>
    <t>Труба 102*4       ГОСТ 10704-91</t>
  </si>
  <si>
    <t>Труба 108*3,5    ГОСТ 10705-80</t>
  </si>
  <si>
    <t>Труба 108*4       ГОСТ 10705-80</t>
  </si>
  <si>
    <t>Труба 133*4,5    ГОСТ 10704-93</t>
  </si>
  <si>
    <t>Труба 159*4,5    ГОСТ 10704-91</t>
  </si>
  <si>
    <t>Уголок № 25*4 3ПС</t>
  </si>
  <si>
    <t>Уголок № 32*4 3ПС</t>
  </si>
  <si>
    <t xml:space="preserve">н/д </t>
  </si>
  <si>
    <t xml:space="preserve">вес 1 м 1,91 </t>
  </si>
  <si>
    <t>Уголок № 35*4 3ПС</t>
  </si>
  <si>
    <t xml:space="preserve">вес 1 м 2,1 </t>
  </si>
  <si>
    <t>Уголок № 40*4 3ПС</t>
  </si>
  <si>
    <t>11,7(12)</t>
  </si>
  <si>
    <t>Уголок № 45*4 3СП-1</t>
  </si>
  <si>
    <t>9(11,7/12)</t>
  </si>
  <si>
    <t>26(37)</t>
  </si>
  <si>
    <t>Уголок № 45*5 3СП-1</t>
  </si>
  <si>
    <t>Уголок № 50*5 3пс/сп</t>
  </si>
  <si>
    <t>(11,7)12</t>
  </si>
  <si>
    <t>Уголок № 63*5 3ПС</t>
  </si>
  <si>
    <t>58(60)</t>
  </si>
  <si>
    <t>вес 1 м 4,81</t>
  </si>
  <si>
    <t>Уголок № 75*6 3ПС</t>
  </si>
  <si>
    <t>Уголок № 75*8 3ПС</t>
  </si>
  <si>
    <t>Уголок № 80*7 3ПС</t>
  </si>
  <si>
    <t>6(11,7)12</t>
  </si>
  <si>
    <t>(55)101(105)</t>
  </si>
  <si>
    <t>114(116)</t>
  </si>
  <si>
    <t>12(11,7)</t>
  </si>
  <si>
    <t>Швеллер 5 3ПС-5</t>
  </si>
  <si>
    <t>6/10/12</t>
  </si>
  <si>
    <t>30/49/62</t>
  </si>
  <si>
    <t>вес 1 м 7,05</t>
  </si>
  <si>
    <t>104/107</t>
  </si>
  <si>
    <t>вес 1 м 8,58</t>
  </si>
  <si>
    <t>вес 1 м 10,4</t>
  </si>
  <si>
    <t>вес 1 м 12,3</t>
  </si>
  <si>
    <t>Швеллер 16  П 3ПС</t>
  </si>
  <si>
    <t>Швеллер 16  У 3ПС</t>
  </si>
  <si>
    <t>Швеллер 18 У 3ПС</t>
  </si>
  <si>
    <t>198/206</t>
  </si>
  <si>
    <t>Швеллер 24У  3ПС</t>
  </si>
  <si>
    <t>Швеллер 27 У  3СП</t>
  </si>
  <si>
    <t>Профиль</t>
  </si>
  <si>
    <t>Толщ,
мм</t>
  </si>
  <si>
    <t>Ширина  листа,мм</t>
  </si>
  <si>
    <t>Масса, кг                       (ГОСТ 24045-94)</t>
  </si>
  <si>
    <t>Оцинкованный</t>
  </si>
  <si>
    <t>Крашеный</t>
  </si>
  <si>
    <t>Общая</t>
  </si>
  <si>
    <t>Рабочая</t>
  </si>
  <si>
    <t>1 п.м.</t>
  </si>
  <si>
    <t>1 кв.м.
общая ширина</t>
  </si>
  <si>
    <t>руб./п.м.</t>
  </si>
  <si>
    <t>руб./кв.м
общая ширина</t>
  </si>
  <si>
    <t xml:space="preserve"> Новый вид профнастила МК-20 является одним из экономичных профилей, успешно используется как стеновой, облицовочный и кровельный материал. Капиллярная канавка предотвращает затекание воды под кровлю. В случае попадания влаги под замок (нахлест) служит для удаления ее в желоб.</t>
  </si>
  <si>
    <t xml:space="preserve">     Лист гладкий</t>
  </si>
  <si>
    <t>Лист гладкий</t>
  </si>
  <si>
    <t xml:space="preserve">     Защитная пленка</t>
  </si>
  <si>
    <t>За изделие с защитной пленкой : +15руб/кв.м.</t>
  </si>
  <si>
    <t>МЕТАЛЛОЧЕРЕПИЦА</t>
  </si>
  <si>
    <t>Характеристика</t>
  </si>
  <si>
    <t xml:space="preserve">Металлочерепица "Андалузия" </t>
  </si>
  <si>
    <t>Высота ступени 26 мм,                                 шаг ступени 400 мм,                             длина 0,51-7,151 м</t>
  </si>
  <si>
    <t xml:space="preserve">Монтеррей "Супер" </t>
  </si>
  <si>
    <t>ДОБОРНЫЕ ЭЛЕМЕНТЫ КРОВЛИ</t>
  </si>
  <si>
    <t>Оцинк.</t>
  </si>
  <si>
    <t>Конек простой КП-417 (90°/120°)</t>
  </si>
  <si>
    <t>Конек простой КП-625  (90°/120°)</t>
  </si>
  <si>
    <t>Конек фигурный КФ-312  (90°/120°)</t>
  </si>
  <si>
    <t>Конек фигурный КФ-350  (90°/120°)</t>
  </si>
  <si>
    <t>Конек фигурный КФ-417  (90°/120°)</t>
  </si>
  <si>
    <t>Конек фигурный КФ-625  (90°/120°)</t>
  </si>
  <si>
    <t>Конек черепичный КЧ-417</t>
  </si>
  <si>
    <t>Конек заборный КЗ-350</t>
  </si>
  <si>
    <t>Ендова верхняя ЕВ-312</t>
  </si>
  <si>
    <t>Ендова верхняя ЕВ-350</t>
  </si>
  <si>
    <t>Ендова верхняя ЕВ-417</t>
  </si>
  <si>
    <t>Ендова нижняя ЕН-625</t>
  </si>
  <si>
    <t>Ветровая В-250</t>
  </si>
  <si>
    <t>Ветровая В-312</t>
  </si>
  <si>
    <t>Стеновая прямая СТП-312 (90°/120°/135°)</t>
  </si>
  <si>
    <t>Стеновая прямая СТП-350 (90°/120°/135°)</t>
  </si>
  <si>
    <t>Стеновая прямая СТП-417 (90°/120°/135°)</t>
  </si>
  <si>
    <t>Стеновая прямая СТП-500 (90°/120°/135°)</t>
  </si>
  <si>
    <t>Стеновая СТ-312 (90°/120°/135°)</t>
  </si>
  <si>
    <t>Стеновая СТ-350 (90°/120°/135°)</t>
  </si>
  <si>
    <t>Стеновая СТ-417 (90°/120°/135°)</t>
  </si>
  <si>
    <t>Стеновая СТ-500 (90°/120°/135°)</t>
  </si>
  <si>
    <t>Стеновая нижняя СТН-250</t>
  </si>
  <si>
    <t>Стеновая нижняя СТН-312</t>
  </si>
  <si>
    <t>Стеновая нижняя СТН-350</t>
  </si>
  <si>
    <t>Стеновая нижняя СТН-417</t>
  </si>
  <si>
    <t>Планка карнизная ПК-200 (90°/120°/135°)</t>
  </si>
  <si>
    <t>Планка карнизная ПК-250 (90°/120°/135°)</t>
  </si>
  <si>
    <t>Планка карнизная ПК-312 (90°/120°/135°)</t>
  </si>
  <si>
    <t>Барьер снеговой Б-417</t>
  </si>
  <si>
    <t>Уголок барьерный УБ-170</t>
  </si>
  <si>
    <t>Снегозадержатель d32 (четырех опорный)</t>
  </si>
  <si>
    <t>Снегозадержатель d25 (трех опорный)</t>
  </si>
  <si>
    <t>Дополнительная опора снегозадержателя d25</t>
  </si>
  <si>
    <t>Резинка снегозадержателя d25</t>
  </si>
  <si>
    <t>Заглушка черепичного конька конусная</t>
  </si>
  <si>
    <t>Заглушка черепичного конька плоская</t>
  </si>
  <si>
    <t>Доска обрезная 25*150 сосна</t>
  </si>
  <si>
    <t>1-3</t>
  </si>
  <si>
    <t>Доска обрезная 50*150 сосна</t>
  </si>
  <si>
    <t>Доска обрезная 50*200 сосна</t>
  </si>
  <si>
    <t xml:space="preserve">Брус 100*150  сосна </t>
  </si>
  <si>
    <t>Брус 150*150  сосна</t>
  </si>
  <si>
    <t>Ширина, см.</t>
  </si>
  <si>
    <t>10 см.</t>
  </si>
  <si>
    <t>15 см.</t>
  </si>
  <si>
    <t>Цена</t>
  </si>
  <si>
    <t>Сорт</t>
  </si>
  <si>
    <t>Кол-во м.п.</t>
  </si>
  <si>
    <t>Цена за м2</t>
  </si>
  <si>
    <t>Цена за м.п.</t>
  </si>
  <si>
    <t xml:space="preserve">Цена </t>
  </si>
  <si>
    <t>в м2</t>
  </si>
  <si>
    <t>розница</t>
  </si>
  <si>
    <t>опт (от 30000)</t>
  </si>
  <si>
    <t>1реза</t>
  </si>
  <si>
    <t>ЕВРОВАГОНКА (СОСНА)</t>
  </si>
  <si>
    <t xml:space="preserve">Евровагонка сосна 12,5*85 </t>
  </si>
  <si>
    <t>Э</t>
  </si>
  <si>
    <t>В</t>
  </si>
  <si>
    <t>3/4</t>
  </si>
  <si>
    <t xml:space="preserve">Евровагонка сосна 12,5*90 </t>
  </si>
  <si>
    <t>А</t>
  </si>
  <si>
    <t>Евровагонка сосна 12,5*90</t>
  </si>
  <si>
    <t>C</t>
  </si>
  <si>
    <t xml:space="preserve">Евровагонка сосна 12,5*100 </t>
  </si>
  <si>
    <t>С</t>
  </si>
  <si>
    <t xml:space="preserve">Евровагонка сосна 14*85 </t>
  </si>
  <si>
    <t>Д</t>
  </si>
  <si>
    <t xml:space="preserve">Евровагонка сосна 14*105 </t>
  </si>
  <si>
    <t xml:space="preserve">Евровагонка сосна сращ. 16*80 </t>
  </si>
  <si>
    <t xml:space="preserve">Вагонка сосна 16*86  </t>
  </si>
  <si>
    <t>ЕВРОВАГОНКА (ЛИСТВЕННИЦА)</t>
  </si>
  <si>
    <t xml:space="preserve">Евровагонка лиственница 12*90 </t>
  </si>
  <si>
    <t>2/2,25/2,5/2,75/3</t>
  </si>
  <si>
    <t xml:space="preserve">Евровагонка лиственница 16*100 </t>
  </si>
  <si>
    <t>ЕВРОВАГОНКА (ОСИНА)</t>
  </si>
  <si>
    <t>2/2,2/2,5</t>
  </si>
  <si>
    <t>ДОСКА ПОЛА (ЛИСТВЕННИЦА)</t>
  </si>
  <si>
    <t xml:space="preserve">Доска пола лиственница 27*105 </t>
  </si>
  <si>
    <t>3(4)</t>
  </si>
  <si>
    <t xml:space="preserve">Доска пола лиственница 27*135 </t>
  </si>
  <si>
    <t>Доска пола лиственница 30*130</t>
  </si>
  <si>
    <t xml:space="preserve">Доска пола лиственница 35*115 </t>
  </si>
  <si>
    <t>ДОСКА ПОЛА (СОСНА)</t>
  </si>
  <si>
    <t xml:space="preserve">Доска пола сосна 27*105 </t>
  </si>
  <si>
    <t xml:space="preserve">Доска пола сосна 30*105 </t>
  </si>
  <si>
    <t xml:space="preserve">Доска пола сосна 30*120 </t>
  </si>
  <si>
    <t>ДОСКА КАЛИБРОВАННАЯ (ЛИСТВЕННИЦА)</t>
  </si>
  <si>
    <t>ДОСКА ЗАБОРНАЯ (СОСНА)</t>
  </si>
  <si>
    <t xml:space="preserve">Доска заборная сосна 20*90 </t>
  </si>
  <si>
    <t>ВС</t>
  </si>
  <si>
    <t>1,8/2</t>
  </si>
  <si>
    <t xml:space="preserve">Доска заборная сосна 20*110 </t>
  </si>
  <si>
    <t xml:space="preserve">Доска заборная сосна 20*130 </t>
  </si>
  <si>
    <t xml:space="preserve">Доска калиброванная сосна 27*105 </t>
  </si>
  <si>
    <t xml:space="preserve">Доска калиброванная сосна 30*105 </t>
  </si>
  <si>
    <t xml:space="preserve">Доска калиброванная сосна 45*105  </t>
  </si>
  <si>
    <t xml:space="preserve">Доска калиброванная сосна 45*120  </t>
  </si>
  <si>
    <t>ДОСКА ТЕРРАСНАЯ</t>
  </si>
  <si>
    <t>Доска террасная (вельвет) листв. 27*140</t>
  </si>
  <si>
    <t>Доска террасная (вельвет) листв. 28*140</t>
  </si>
  <si>
    <t xml:space="preserve">Доска террасная (вельвет) листв. 35*120 </t>
  </si>
  <si>
    <t>БЛОК-ХАУС</t>
  </si>
  <si>
    <t xml:space="preserve">Блок-хаус цельный сосна 22*105 </t>
  </si>
  <si>
    <t xml:space="preserve">Блок-хаус цельный листв. 23*90 </t>
  </si>
  <si>
    <t xml:space="preserve">Блок-хаус цельный листв. 35*115 </t>
  </si>
  <si>
    <t>ИМИТАЦИЯ БРУСА</t>
  </si>
  <si>
    <t xml:space="preserve">Имитация бруса сосна 20*134 </t>
  </si>
  <si>
    <t>2/2,5/2,75/3</t>
  </si>
  <si>
    <t xml:space="preserve">Имитация бруса лиственница 20*134 </t>
  </si>
  <si>
    <t>БРУСОК</t>
  </si>
  <si>
    <t xml:space="preserve">Брусок сосна(сухой, строганый) 30*40 </t>
  </si>
  <si>
    <t xml:space="preserve">Брусок сращ. сосна(сухой, строганый) 30*40 </t>
  </si>
  <si>
    <t xml:space="preserve">Брусок сосна(сухой, строганый) 35*35 </t>
  </si>
  <si>
    <t>Брусок сосна сращ. (сухой, строганый) 35*45</t>
  </si>
  <si>
    <t>Брусок сосна (сухой, строганый) 35*45</t>
  </si>
  <si>
    <t xml:space="preserve">Брусок сосна(сухой, строганый) 45*45 </t>
  </si>
  <si>
    <t xml:space="preserve">Брусок листв.(сухой, строганый) 45*45 </t>
  </si>
  <si>
    <t xml:space="preserve">Брусок сосна(сухой, строганый) 45*55 </t>
  </si>
  <si>
    <t xml:space="preserve">Брусок сосна(сухой, строганый) 45*60 </t>
  </si>
  <si>
    <t xml:space="preserve">Брусок листв.(сухой, строганый) 45*60 </t>
  </si>
  <si>
    <t>Брусок сосна 50*50 (нестроганный)</t>
  </si>
  <si>
    <t>ДВЕРНАЯ КОРОБКА</t>
  </si>
  <si>
    <t>цена за шт</t>
  </si>
  <si>
    <t>Дверная коробка 32*75*2100 сорт 4</t>
  </si>
  <si>
    <t>Дверная коробка 32*120*2100 сорт 1</t>
  </si>
  <si>
    <t>Дверная коробка 32*120*2100 сорт 2</t>
  </si>
  <si>
    <t>Дверная коробка 32*120*2100 сорт 3</t>
  </si>
  <si>
    <t xml:space="preserve">Наличник 17*57, сосна </t>
  </si>
  <si>
    <t>цена за шт.</t>
  </si>
  <si>
    <t>Наличник прямой 10*60, сосна</t>
  </si>
  <si>
    <t>Наличник радиусный 10*60, сосна</t>
  </si>
  <si>
    <t>Наличник фигурный 10*60, сосна</t>
  </si>
  <si>
    <t>ПЛИНТУС</t>
  </si>
  <si>
    <t>Плинтус  20*42, сращ. Сосна</t>
  </si>
  <si>
    <t>Плинтус паркетный 20*50, Сосна</t>
  </si>
  <si>
    <t>Плинтус напольный 25*55, Сосна</t>
  </si>
  <si>
    <t xml:space="preserve"> НАЩЕЛЬНИК</t>
  </si>
  <si>
    <t>Нащельник 10*40*2700, сосна сорт 0</t>
  </si>
  <si>
    <t>УГОЛОК ДЕКОРАТИВНЫЙ</t>
  </si>
  <si>
    <t>Уголок декоративный 25*25*2700</t>
  </si>
  <si>
    <t>Уголок декоративный 27*27*2500</t>
  </si>
  <si>
    <t>Уголок декоративный 35*35*2000</t>
  </si>
  <si>
    <t>Уголок декоративный 35*35*2500</t>
  </si>
  <si>
    <t>Уголок декоративный 35*35*2700</t>
  </si>
  <si>
    <t>Уголок декоративный 45*45*2500</t>
  </si>
  <si>
    <t>Уголок декоративный 45*45*2700</t>
  </si>
  <si>
    <t xml:space="preserve">Галтель 16*16*3000, сосна </t>
  </si>
  <si>
    <t xml:space="preserve">Галтель радиусная 22*22*2700, 1 сорт сосна </t>
  </si>
  <si>
    <t xml:space="preserve">Галтель 22*22*2700 1 сорт, сосна </t>
  </si>
  <si>
    <t xml:space="preserve">Галтель 35*35*2700 1 сорт, сосна </t>
  </si>
  <si>
    <t xml:space="preserve">Галтель 45*45*2700 1 сорт, сосна </t>
  </si>
  <si>
    <t>кол-во</t>
  </si>
  <si>
    <t>порезка</t>
  </si>
  <si>
    <t>Ед.</t>
  </si>
  <si>
    <t>в м3</t>
  </si>
  <si>
    <t>лист</t>
  </si>
  <si>
    <t xml:space="preserve">Фанера бер. 14*1520*1520 (4-4) </t>
  </si>
  <si>
    <t xml:space="preserve">Фанера бер. 18*1520*1520 (4-4) </t>
  </si>
  <si>
    <t>ДСП 1830*2440, 16мм</t>
  </si>
  <si>
    <t xml:space="preserve">Фанера бер. 6*1520*1520 (4-4) </t>
  </si>
  <si>
    <t>Фанера березовая (НОВОКУЗНЕЦК)</t>
  </si>
  <si>
    <t>Фанера бер. 4*1520*1520 (4-4)</t>
  </si>
  <si>
    <t xml:space="preserve">Фанера бер. 4*1520*1520 н/к </t>
  </si>
  <si>
    <t xml:space="preserve">Фанера бер. 8*1520*1520 н/к </t>
  </si>
  <si>
    <t xml:space="preserve">Фанера бер. 8*1520*1520(4-4) </t>
  </si>
  <si>
    <t xml:space="preserve">Фанера бер. 9*1520*1520 н/к </t>
  </si>
  <si>
    <t>Фанера бер. 9*1520*1520 (4-4)</t>
  </si>
  <si>
    <t xml:space="preserve">Фанера бер. 12*1520*1520 (4-4) </t>
  </si>
  <si>
    <t xml:space="preserve">Фанера бер. 12*1520*1520 н/к </t>
  </si>
  <si>
    <t xml:space="preserve">Фанера бер. 14*1520*1520 н/к </t>
  </si>
  <si>
    <t xml:space="preserve">Фанера бер. 16*1520*1520 (4-4) </t>
  </si>
  <si>
    <t>OSB-плита</t>
  </si>
  <si>
    <t>Плита древесная OSB 1250*2500*9</t>
  </si>
  <si>
    <t>м2</t>
  </si>
  <si>
    <t>Цена за рулон, руб.</t>
  </si>
  <si>
    <t>Изоспан В (70м2)</t>
  </si>
  <si>
    <t>Изоспан FB(35м2)</t>
  </si>
  <si>
    <t>Термоком НПЭ "Ф" 3мм (25м.пог)</t>
  </si>
  <si>
    <t>Термоком НПЭ "Ф" 3мм (50м.пог)</t>
  </si>
  <si>
    <t>Термоком НПЭ  2мм (50м.пог)</t>
  </si>
  <si>
    <t>Наноизол А (35м2)</t>
  </si>
  <si>
    <t>Наноизол В (70м2)</t>
  </si>
  <si>
    <t>Наноизол В (35м2)</t>
  </si>
  <si>
    <t>ФАНЕРА</t>
  </si>
  <si>
    <t>6 (7,2)7,9</t>
  </si>
  <si>
    <t>ПАКЛЯ ДЖУТОВАЯ</t>
  </si>
  <si>
    <t>Краш.</t>
  </si>
  <si>
    <t>3</t>
  </si>
  <si>
    <t>Доска террасная (вельвет) листв. 27*120</t>
  </si>
  <si>
    <t>Утеплитель КНАУФ</t>
  </si>
  <si>
    <t>Цена за упаковку (руб.)</t>
  </si>
  <si>
    <t>Плита "Пеноплекс "К" 50*600*1200 Т-20 (6м2)</t>
  </si>
  <si>
    <t>Наноизол А (70м2)</t>
  </si>
  <si>
    <t>Доска обрезная 50*100 сосна</t>
  </si>
  <si>
    <t xml:space="preserve">Брус 100*100  сосна </t>
  </si>
  <si>
    <t>Плита "Пеноплекс 30*600*1200 Т-15 (10м2)</t>
  </si>
  <si>
    <t>Евровагонка осина 12,5*90 сращ.</t>
  </si>
  <si>
    <t>ДОСКА КАЛИБРОВАННАЯ (СОСНА)</t>
  </si>
  <si>
    <t xml:space="preserve">Евровагонка лиственница 14*90 </t>
  </si>
  <si>
    <t xml:space="preserve">Труба ДУ 15*2,8              </t>
  </si>
  <si>
    <t>шт.</t>
  </si>
  <si>
    <t>Наноизол С (35м2)</t>
  </si>
  <si>
    <t>Наноизол С (70м2)</t>
  </si>
  <si>
    <t>Доска калибров. лиственница 30*105</t>
  </si>
  <si>
    <t>Заглушка на трубу 40*40</t>
  </si>
  <si>
    <t>Заглушка на трубу 50*50</t>
  </si>
  <si>
    <t>Заглушка на трубу 60*60</t>
  </si>
  <si>
    <t>Заглушка на трубу 80*80</t>
  </si>
  <si>
    <t>Единица измерения</t>
  </si>
  <si>
    <t>Евровагонка сосна 12*80</t>
  </si>
  <si>
    <t>ЗАГЛУШКА НА  ТРУБУ</t>
  </si>
  <si>
    <t>шт</t>
  </si>
  <si>
    <t>ДОСКА ЗАБОРНАЯ (ЛИСТВА)</t>
  </si>
  <si>
    <t xml:space="preserve">Доска заборная листв. 20*90 </t>
  </si>
  <si>
    <t>3м/4м</t>
  </si>
  <si>
    <t>Доска заборная листв. 20*110</t>
  </si>
  <si>
    <t>2,5/3/4/6</t>
  </si>
  <si>
    <t>Доска заборная листв. 20*135</t>
  </si>
  <si>
    <t>Доска заборная листв. 20*140</t>
  </si>
  <si>
    <t>2,5/3/3,3/4</t>
  </si>
  <si>
    <t>Евровагонка сосна 12*90</t>
  </si>
  <si>
    <t>н/к</t>
  </si>
  <si>
    <t>150/155</t>
  </si>
  <si>
    <t xml:space="preserve">                                                   ПОЛОК БАННЫЙ (ОСИНА)                                      </t>
  </si>
  <si>
    <t>Полок банный 30*70</t>
  </si>
  <si>
    <t xml:space="preserve">Брусок сращ.сосна, листв.(сухой, строганый) 21*45 </t>
  </si>
  <si>
    <t>Брусок сращ. сосна(сухой, строганый) 30*35</t>
  </si>
  <si>
    <t>Галтель грибковая 15*30*2700,1 сорт сосна</t>
  </si>
  <si>
    <t>Доска пола лиственница 30*115</t>
  </si>
  <si>
    <t>Швеллер 20 П</t>
  </si>
  <si>
    <t xml:space="preserve">Доска пола сосна 27*120 </t>
  </si>
  <si>
    <t>6\9</t>
  </si>
  <si>
    <t>13/19</t>
  </si>
  <si>
    <t>Доска калиброванная листв. 45*140</t>
  </si>
  <si>
    <t>4</t>
  </si>
  <si>
    <t>ГРИБОК 32*28*2700,  Сорт А, сосна</t>
  </si>
  <si>
    <t>ГРИБОК 32*28*2500, 1 Сорт , Осина</t>
  </si>
  <si>
    <t>ГРИБОК 32*28*2500, 2 Сорт , Осина</t>
  </si>
  <si>
    <t xml:space="preserve">ГАЛТЕЛЬ </t>
  </si>
  <si>
    <t>Галтель 24*24*2500 1 сорт, осина</t>
  </si>
  <si>
    <t>Галтель 24*24*2500 2 сорт,осина</t>
  </si>
  <si>
    <t>Галтель 35*35*2500 1 сорт ,осина</t>
  </si>
  <si>
    <t>Галтель 35*35*2500 2 сорт ,осина</t>
  </si>
  <si>
    <t xml:space="preserve">Фанера бер. 20*1520*1520 (4-4) </t>
  </si>
  <si>
    <t>Евровагонка сосна 15*85 (ГОСТ)</t>
  </si>
  <si>
    <t>ШТАКЕТНИК</t>
  </si>
  <si>
    <t>Штакетник 25*50*1200 хвоя</t>
  </si>
  <si>
    <t>Евровагонка сосна 15*120 (ГОСТ) штиль</t>
  </si>
  <si>
    <t>Евровагонка лиственница 15*120 (ГОСТ) штиль</t>
  </si>
  <si>
    <t>Цена, руб./шт. оцинк-й</t>
  </si>
  <si>
    <t>Цена, руб./шт. краш.</t>
  </si>
  <si>
    <t>90/120</t>
  </si>
  <si>
    <t>9/12м</t>
  </si>
  <si>
    <t>Евровагонка сосна 15*105 (ГОСТ) штиль</t>
  </si>
  <si>
    <t xml:space="preserve">№ </t>
  </si>
  <si>
    <t>НАИМЕНОВАНИЕ</t>
  </si>
  <si>
    <t>Ед. изм.</t>
  </si>
  <si>
    <t>Цена оцинкованая</t>
  </si>
  <si>
    <t>Цена, руб.</t>
  </si>
  <si>
    <t>Цена окрашенного</t>
  </si>
  <si>
    <t xml:space="preserve">Желоб 3м (125 мм) </t>
  </si>
  <si>
    <t xml:space="preserve">Крюк длинный 125мм </t>
  </si>
  <si>
    <t>Крюк компактный 125 мм</t>
  </si>
  <si>
    <t xml:space="preserve">Заглушка желоба универсальная (125 мм) </t>
  </si>
  <si>
    <t xml:space="preserve">Угол желоба внешний (125 мм, 135*) </t>
  </si>
  <si>
    <t xml:space="preserve">Угол желоба внешний (125 мм, 90*) </t>
  </si>
  <si>
    <t xml:space="preserve">Угол желоба внутренний (125 мм, 135*) </t>
  </si>
  <si>
    <t xml:space="preserve">Угол желоба внутренний (125 мм, 90*) </t>
  </si>
  <si>
    <t xml:space="preserve">Соединитель желоба (125 мм) </t>
  </si>
  <si>
    <t xml:space="preserve">Воронка (125/90 мм) </t>
  </si>
  <si>
    <t xml:space="preserve">Колено 60 град (90 мм) </t>
  </si>
  <si>
    <t xml:space="preserve">Труба соединительная 1м (90 мм) </t>
  </si>
  <si>
    <t xml:space="preserve">Кронштейн трубы на дерево (90 мм) </t>
  </si>
  <si>
    <t xml:space="preserve">Кронштейн трубы на кирпич (90 мм) </t>
  </si>
  <si>
    <t xml:space="preserve">Труба 3м (90 мм) </t>
  </si>
  <si>
    <t xml:space="preserve">Колено стока (90 мм) </t>
  </si>
  <si>
    <t xml:space="preserve">Тройник трубы (90 мм) </t>
  </si>
  <si>
    <t xml:space="preserve">Воронка водосборная (250/90 мм) </t>
  </si>
  <si>
    <t>Цены указаны в рублях с учетом НДС</t>
  </si>
  <si>
    <t xml:space="preserve"> RAL 6005 (зеленый мох), 3005 (красное вино), 9003 (сигнально-белый), 8017 (шоколад)</t>
  </si>
  <si>
    <t>(48)49</t>
  </si>
  <si>
    <t xml:space="preserve">Евровагонка лиственница 15*85 (ГОСТ) </t>
  </si>
  <si>
    <t>Евровагонка сосна 15*80 (ГОСТ)</t>
  </si>
  <si>
    <t>Плинтус напольный 25*55, Осина</t>
  </si>
  <si>
    <t>цена за м.п.</t>
  </si>
  <si>
    <t>63(84)</t>
  </si>
  <si>
    <t>Евровагонка сосна 15*115 (ГОСТ) штиль</t>
  </si>
  <si>
    <t>Теплокнауф Дача TR 044 Ролл 2*50*1220*7380</t>
  </si>
  <si>
    <t>Галтель 22*22*2700 1 сорт, осина</t>
  </si>
  <si>
    <t xml:space="preserve">Галтель 45*45*2700 1 сорт, осина </t>
  </si>
  <si>
    <t>Уголок № 80*6 3ПС</t>
  </si>
  <si>
    <t>(6)12</t>
  </si>
  <si>
    <t>(9)18</t>
  </si>
  <si>
    <t>(12)24</t>
  </si>
  <si>
    <t>(6)11,7</t>
  </si>
  <si>
    <t>3,5/4</t>
  </si>
  <si>
    <t>Доска пола лиственница 25*110</t>
  </si>
  <si>
    <t>Доска пола лиственница 25*115</t>
  </si>
  <si>
    <t>Балка  20 Ш1</t>
  </si>
  <si>
    <t>Высота ступени 20 мм,                                 шаг ступени 350 мм,                             длина 0,75-7,15 м</t>
  </si>
  <si>
    <t>Доска пола лиственница 27*115</t>
  </si>
  <si>
    <t>5,9/11,7/12</t>
  </si>
  <si>
    <t>45/88/90</t>
  </si>
  <si>
    <t>11,7 /11/12</t>
  </si>
  <si>
    <t>121 /114/124</t>
  </si>
  <si>
    <t>Фанера бер. 10*1520*1520 (4-4)</t>
  </si>
  <si>
    <t>12/11,7/9</t>
  </si>
  <si>
    <t>57/56/42</t>
  </si>
  <si>
    <t>76/77</t>
  </si>
  <si>
    <t>Доска пола сосна 22*105</t>
  </si>
  <si>
    <t>143/146</t>
  </si>
  <si>
    <t>6/10/11,7</t>
  </si>
  <si>
    <t>ДВП</t>
  </si>
  <si>
    <t>ДВП 1,7*2,75 Лесосибирск  3,2 мм (S-4,67 кв.м) .</t>
  </si>
  <si>
    <t>ДВП 1,7*2,75 Лесосибирск  2,5 мм (S-4,67 кв.м) .</t>
  </si>
  <si>
    <t>ДВП 1,22*2,75 Лесосибирск. 2,5 мм (S-3,35 кв.м) 1 стор.</t>
  </si>
  <si>
    <t>(20)25</t>
  </si>
  <si>
    <t>Цена реза</t>
  </si>
  <si>
    <t>м3</t>
  </si>
  <si>
    <t>Доска обрезная 25*100 сосна</t>
  </si>
  <si>
    <t>Доска обрезная 40*150 сосна</t>
  </si>
  <si>
    <t>Брусок 25*50 сосна</t>
  </si>
  <si>
    <t>Брусок 50*50 сосна</t>
  </si>
  <si>
    <t>Арматура 20 А500С</t>
  </si>
  <si>
    <t>Арматура 22 А500С</t>
  </si>
  <si>
    <t>Арматура 25 А500С</t>
  </si>
  <si>
    <t>Арматура 28 А500С</t>
  </si>
  <si>
    <t>11,7(12)6</t>
  </si>
  <si>
    <t>31/15</t>
  </si>
  <si>
    <t>45/60/78</t>
  </si>
  <si>
    <t>Доска калиброванная сосна 27*105 клеено-слоист.</t>
  </si>
  <si>
    <t>Плита древесная OSB 1250*2500*12</t>
  </si>
  <si>
    <t>Наноизол Экономстрой С (35м2)</t>
  </si>
  <si>
    <t>Наноизол FB(18м2)</t>
  </si>
  <si>
    <t>Имитация бруса 20*145</t>
  </si>
  <si>
    <t>СД</t>
  </si>
  <si>
    <t>(81)103</t>
  </si>
  <si>
    <t>(9)12</t>
  </si>
  <si>
    <t>Арматура 10 35ГС</t>
  </si>
  <si>
    <t>Цена за нестандартное пиление +700 рублей к цене по прайсу</t>
  </si>
  <si>
    <t>ДСП 1220*2440, 16мм</t>
  </si>
  <si>
    <t>4-5</t>
  </si>
  <si>
    <t>Брусок 30*40</t>
  </si>
  <si>
    <t>Договорная</t>
  </si>
  <si>
    <t>Евровагонка листв. 15*105(ГОСТ) штиль</t>
  </si>
  <si>
    <t>Евровагонка листв. 15*120 (ГОСТ) штиль</t>
  </si>
  <si>
    <t>Евровагонка листв. 15*137 (ГОСТ) штиль</t>
  </si>
  <si>
    <t>1м/п</t>
  </si>
  <si>
    <t xml:space="preserve">ДСП </t>
  </si>
  <si>
    <t xml:space="preserve"> Номенклатура/Характеристика номенклатуры</t>
  </si>
  <si>
    <t>Заглушка на трубу 100*100</t>
  </si>
  <si>
    <t xml:space="preserve">С-8
длина 0,5-8,0 м  </t>
  </si>
  <si>
    <t xml:space="preserve"> МК-20
длина 0,5-12,0 м</t>
  </si>
  <si>
    <t xml:space="preserve">С-21
длина 0,5-12,0 м  </t>
  </si>
  <si>
    <t>НС-35
длина 0,5-12,0 м</t>
  </si>
  <si>
    <t>С-44
длина 0,5-12,0 м</t>
  </si>
  <si>
    <t>Н-60
длина 0,5-15,0 м</t>
  </si>
  <si>
    <t>Н-75
длина 0,5-16,0 м</t>
  </si>
  <si>
    <t>Профнастил Н-114
длина 6,0-14,0 м</t>
  </si>
  <si>
    <t>Арматура 6 35ГС</t>
  </si>
  <si>
    <t>Арматура 8 35ГС</t>
  </si>
  <si>
    <t>Арматура 10 А500С</t>
  </si>
  <si>
    <t>Арматура 12 35ГС</t>
  </si>
  <si>
    <t>Арматура 12 А500С</t>
  </si>
  <si>
    <t xml:space="preserve">Арматура 14 35ГС </t>
  </si>
  <si>
    <t>Арматура 14 А500С</t>
  </si>
  <si>
    <t>Арматура 16 35ГС</t>
  </si>
  <si>
    <t>Арматура 16 А500С</t>
  </si>
  <si>
    <t>Балка  20 К1</t>
  </si>
  <si>
    <t>Квадрат 18  3пс/сп</t>
  </si>
  <si>
    <t>Квадрат 10  3пс/сп</t>
  </si>
  <si>
    <t>Квадрат 12  3пс/сп</t>
  </si>
  <si>
    <t>Квадрат 14  3пс/сп</t>
  </si>
  <si>
    <t>Квадрат 8    3пс/сп</t>
  </si>
  <si>
    <t>Уголок № 90*7 3ПС</t>
  </si>
  <si>
    <t>Уголок № 100*7 3ПС</t>
  </si>
  <si>
    <t>Уголок № 100*8 3ПС</t>
  </si>
  <si>
    <t>Уголок № 100*10 3ПС</t>
  </si>
  <si>
    <t>Уголок № 125*8 3ПС</t>
  </si>
  <si>
    <t xml:space="preserve"> Длина рулона 25+0,5 м.,толщина 8±2 мм., плотность 500±50гр/м</t>
  </si>
  <si>
    <t>Кол-во п\м в рулоне</t>
  </si>
  <si>
    <t>4м</t>
  </si>
  <si>
    <t>2,5/2,7/3</t>
  </si>
  <si>
    <t>2,8/2,9</t>
  </si>
  <si>
    <t>2,75/3</t>
  </si>
  <si>
    <t>Доска пола сосна 30*115</t>
  </si>
  <si>
    <t xml:space="preserve">Лист г/к 4*750*2000 </t>
  </si>
  <si>
    <t>Лист г/к 5*750*2000</t>
  </si>
  <si>
    <t>Лист г/к 6*750*2000</t>
  </si>
  <si>
    <t xml:space="preserve">Блок-хаус цельный листв. 27*105 </t>
  </si>
  <si>
    <t>2,5/2,75/3</t>
  </si>
  <si>
    <t>Брусок листв. (сухой,строганый)15*30</t>
  </si>
  <si>
    <t>Брусок листв,сосна (сухой,строганый)15*40</t>
  </si>
  <si>
    <t>2(3)</t>
  </si>
  <si>
    <t>Брусок сосна (сухой,строганый)15*45</t>
  </si>
  <si>
    <t>Брусок сосна (сухой,строганый)15*40</t>
  </si>
  <si>
    <t>Брусок листв.(сухой, строганый) 18*45</t>
  </si>
  <si>
    <t xml:space="preserve">Брусок листв. (сухой, строганый) 18*45 </t>
  </si>
  <si>
    <t xml:space="preserve">Брусок сосна (сухой, строганый) 18*45 </t>
  </si>
  <si>
    <t xml:space="preserve">Брусок листв. (сухой, строганый) 21*45 </t>
  </si>
  <si>
    <t>Брусок  сосна(сухой, строганый) 30*45</t>
  </si>
  <si>
    <t xml:space="preserve">Брусок листв. (сухой, строганый) 45*45 </t>
  </si>
  <si>
    <t xml:space="preserve">Брусок листв., сосна(сухой, строганый) 45*60 </t>
  </si>
  <si>
    <t>руб./м.п</t>
  </si>
  <si>
    <t>МЕТАЛЛИЧЕСКИЙ ШТАКЕТНИК</t>
  </si>
  <si>
    <t>СТАНДАРТ</t>
  </si>
  <si>
    <t>ЛЮКС/ЭКСТРА</t>
  </si>
  <si>
    <t>ПРЕМИУМ</t>
  </si>
  <si>
    <t>85 мм</t>
  </si>
  <si>
    <t>90 мм/95 мм</t>
  </si>
  <si>
    <t>116 мм</t>
  </si>
  <si>
    <t>Цена руб./м.п.</t>
  </si>
  <si>
    <t>Розница</t>
  </si>
  <si>
    <t>от 50 т.р.</t>
  </si>
  <si>
    <t>Цинк</t>
  </si>
  <si>
    <t>С полимерным покрытием</t>
  </si>
  <si>
    <t>С двухсторонним полимерным порошковым покрытием RAL</t>
  </si>
  <si>
    <t>С двухсторонним полимерным порошковым покрытием ANTIK</t>
  </si>
  <si>
    <t>С покрытием под дерево PRINTECH</t>
  </si>
  <si>
    <t>Стоимость указана в рублях за м.п. Рекомендуемое количество при монтаже - 8 шт., на 1м.п.</t>
  </si>
  <si>
    <t>Стоимость указана в рублях за м.п. Рекомендуемое количество при монтаже - 7- 8 шт., на 1м.п.</t>
  </si>
  <si>
    <t>Стоимость указана в рублях за м.п. Рекомендуемое количество при монтаже - 6 - 7 шт., на 1м.п.</t>
  </si>
  <si>
    <r>
      <t xml:space="preserve">"Лайт" </t>
    </r>
    <r>
      <rPr>
        <b/>
        <sz val="24"/>
        <rFont val="Arial"/>
        <family val="2"/>
        <charset val="204"/>
      </rPr>
      <t>*</t>
    </r>
    <r>
      <rPr>
        <b/>
        <sz val="16"/>
        <rFont val="Arial"/>
        <family val="2"/>
        <charset val="204"/>
      </rPr>
      <t>, RAL 3005, 6005, 8017</t>
    </r>
  </si>
  <si>
    <t>Цена руб/шт.</t>
  </si>
  <si>
    <t>окрашенный</t>
  </si>
  <si>
    <t>цинк</t>
  </si>
  <si>
    <t>RAL</t>
  </si>
  <si>
    <t>ANTIK</t>
  </si>
  <si>
    <t>Дерево</t>
  </si>
  <si>
    <t>Ворота и калитки</t>
  </si>
  <si>
    <t>Ворота с лакокрасочным покрытием (3м, 4м)максимальная высота 2,0м.</t>
  </si>
  <si>
    <t>Калитка с лакокрасочным покрытием (1м) максимальная высота 2,0м.</t>
  </si>
  <si>
    <t>Комплект Ворота+Калитка с лакокрасочным покрытием</t>
  </si>
  <si>
    <t>Столбы и прожилины для забора</t>
  </si>
  <si>
    <t>Размер,мм</t>
  </si>
  <si>
    <t>Длина,м</t>
  </si>
  <si>
    <t>неокраш.</t>
  </si>
  <si>
    <t>окраш.</t>
  </si>
  <si>
    <t>Труба профильная (на прожилины)</t>
  </si>
  <si>
    <t>Труба профильная (на столбы)</t>
  </si>
  <si>
    <t>Саморезы м/м шт.</t>
  </si>
  <si>
    <t>Саморезы м/м (250шт/упак.)</t>
  </si>
  <si>
    <t>40х20х1,5</t>
  </si>
  <si>
    <t>60х60х2</t>
  </si>
  <si>
    <t>60х40х2</t>
  </si>
  <si>
    <t>4,2х19</t>
  </si>
  <si>
    <t>5,5х19</t>
  </si>
  <si>
    <t>2м, 3м</t>
  </si>
  <si>
    <t>Рамы ворот, калитки.</t>
  </si>
  <si>
    <t>Лакокрасочная покраска.</t>
  </si>
  <si>
    <t>Вид снаружи:</t>
  </si>
  <si>
    <t>Цена за шт/руб.</t>
  </si>
  <si>
    <t>Заглушка на трубу 15*15</t>
  </si>
  <si>
    <t>Заглушка на трубу 20*20</t>
  </si>
  <si>
    <t>Заглушка на трубу 25*25</t>
  </si>
  <si>
    <t>Заглушка на трубу 30*30</t>
  </si>
  <si>
    <t>Заглушка на трубу 40*20</t>
  </si>
  <si>
    <t>Заглушка на трубу 40*25</t>
  </si>
  <si>
    <t>Заглушка на трубу 50*25</t>
  </si>
  <si>
    <t>Заглушка на трубу 60*40</t>
  </si>
  <si>
    <t>Заглушка на трубу 80*40</t>
  </si>
  <si>
    <t>Заглушка на трубу 100*50</t>
  </si>
  <si>
    <t>Проволока вязальная, т/о</t>
  </si>
  <si>
    <t>Цена до тонны, руб/кг</t>
  </si>
  <si>
    <t>Вес бухты, кг.</t>
  </si>
  <si>
    <t>Толщина проволо-ки, мм</t>
  </si>
  <si>
    <t xml:space="preserve"> ПРОВОЛОКА ВЯЗАЛЬНАЯ</t>
  </si>
  <si>
    <t>2000*3000</t>
  </si>
  <si>
    <t>100*100 (вр1-5)</t>
  </si>
  <si>
    <t>1000*2000</t>
  </si>
  <si>
    <t>100*100 (вр1-4)</t>
  </si>
  <si>
    <t>100*100 (вр1-3)</t>
  </si>
  <si>
    <t>510*2000</t>
  </si>
  <si>
    <t>380*2000</t>
  </si>
  <si>
    <t>50*50 (вр1-4)</t>
  </si>
  <si>
    <t>50*50 (вр1-3)</t>
  </si>
  <si>
    <t>руб/шт</t>
  </si>
  <si>
    <t>Размер ячейки (мм)</t>
  </si>
  <si>
    <t xml:space="preserve"> СЕТКА КЛАДОЧНАЯ</t>
  </si>
  <si>
    <t>140*140</t>
  </si>
  <si>
    <t>120*120</t>
  </si>
  <si>
    <t>100 * 100</t>
  </si>
  <si>
    <t>120 * 80</t>
  </si>
  <si>
    <t>100 * 50</t>
  </si>
  <si>
    <t>80 * 80</t>
  </si>
  <si>
    <t>80*80</t>
  </si>
  <si>
    <t>12./6</t>
  </si>
  <si>
    <t>65/32</t>
  </si>
  <si>
    <t>80 * 40</t>
  </si>
  <si>
    <t>60 * 60</t>
  </si>
  <si>
    <t>60 * 40</t>
  </si>
  <si>
    <t>60 * 30</t>
  </si>
  <si>
    <t>50 * 50</t>
  </si>
  <si>
    <t>50 * 25</t>
  </si>
  <si>
    <t>40 * 40</t>
  </si>
  <si>
    <t>3пс</t>
  </si>
  <si>
    <t>40 * 28</t>
  </si>
  <si>
    <t>40 * 25</t>
  </si>
  <si>
    <t>40 * 20</t>
  </si>
  <si>
    <t>30 * 30</t>
  </si>
  <si>
    <t>30 * 20</t>
  </si>
  <si>
    <t>28 * 16</t>
  </si>
  <si>
    <t>5,5/6</t>
  </si>
  <si>
    <t>25 * 25</t>
  </si>
  <si>
    <t>20 * 20</t>
  </si>
  <si>
    <t>15 * 15</t>
  </si>
  <si>
    <t>Цена с НДС        (от 5 т)</t>
  </si>
  <si>
    <t>Цена с  НДС (от 1т до 5т)</t>
  </si>
  <si>
    <t xml:space="preserve"> Марка стали</t>
  </si>
  <si>
    <t>Длина трубы, м</t>
  </si>
  <si>
    <t>Вес трубы, кг</t>
  </si>
  <si>
    <t>Толщина стенки, мм</t>
  </si>
  <si>
    <t xml:space="preserve"> Размер трубы, мм</t>
  </si>
  <si>
    <t>Заглушка на трубу d 25</t>
  </si>
  <si>
    <t>Заглушка на трубу d 32</t>
  </si>
  <si>
    <t>Заглушка на трубу d 40</t>
  </si>
  <si>
    <t>Заглушка на трубу d 50</t>
  </si>
  <si>
    <t>Заглушка на трубу d 76</t>
  </si>
  <si>
    <t>Заглушка на трубу d 89</t>
  </si>
  <si>
    <t>Евровагонка осина 15*85 сращ.</t>
  </si>
  <si>
    <t>Утеплитель УРСА П-15-У-20-1250-610-50</t>
  </si>
  <si>
    <t>2/3/4</t>
  </si>
  <si>
    <t>2/4</t>
  </si>
  <si>
    <t>2/2,5/3/4</t>
  </si>
  <si>
    <t>ПИЛОМАТЕРИАЛ ОБРЕЗНОЙ СОБСТВЕННОГО ПРОИЗВОДСТВА</t>
  </si>
  <si>
    <t>1,5;2;3</t>
  </si>
  <si>
    <t>2;3</t>
  </si>
  <si>
    <t>160*160</t>
  </si>
  <si>
    <t>180*180</t>
  </si>
  <si>
    <t>ТРУБА ЭЛЕКТРОСВАРНАЯ</t>
  </si>
  <si>
    <t>11,8(12)</t>
  </si>
  <si>
    <t>305(313)</t>
  </si>
  <si>
    <t>368(375)</t>
  </si>
  <si>
    <t>485(493)</t>
  </si>
  <si>
    <t>465(473)</t>
  </si>
  <si>
    <t>615(626)</t>
  </si>
  <si>
    <t>ТРУБА КВАДРАТНАЯ</t>
  </si>
  <si>
    <t>543(552)</t>
  </si>
  <si>
    <t>Арматура 18 35ГС</t>
  </si>
  <si>
    <t xml:space="preserve">Доска обрезная 25*150 сосна </t>
  </si>
  <si>
    <t>6</t>
  </si>
  <si>
    <t>Профильные трубы</t>
  </si>
  <si>
    <t>Брус 150*200 сосна (под заказ)</t>
  </si>
  <si>
    <t>Брус 180*180сосна (под заказ)</t>
  </si>
  <si>
    <t>Брус 200*200 сосна (под заказ)</t>
  </si>
  <si>
    <t xml:space="preserve">Цена без НДС </t>
  </si>
  <si>
    <t xml:space="preserve">Цена  с НДС </t>
  </si>
  <si>
    <t xml:space="preserve">Цена за наличный расчет </t>
  </si>
  <si>
    <t>Цена за м/п</t>
  </si>
  <si>
    <t>Цена 1 реза, руб.</t>
  </si>
  <si>
    <t>Типовые размеры сетки (см)</t>
  </si>
  <si>
    <t>Площадь сетки(м2)</t>
  </si>
  <si>
    <t>Труба 114*4,5     ГОСТ 10704-91</t>
  </si>
  <si>
    <t>Труба 89*3,5     ГОСТ 10704-91</t>
  </si>
  <si>
    <t>Труба 76*3,5     ГОСТ 10704-91</t>
  </si>
  <si>
    <t>Труба 57*3,5     ГОСТ 10704-91</t>
  </si>
  <si>
    <t>Швеллер 22 У, П</t>
  </si>
  <si>
    <r>
      <t xml:space="preserve">Труба 57*3,5     ГОСТ 10705-80 </t>
    </r>
    <r>
      <rPr>
        <b/>
        <sz val="12"/>
        <rFont val="Proxima Nova Rg"/>
        <charset val="204"/>
      </rPr>
      <t>(некондиция)</t>
    </r>
  </si>
  <si>
    <r>
      <t xml:space="preserve">Труба 76*3,5     ГОСТ 10704-91 </t>
    </r>
    <r>
      <rPr>
        <b/>
        <sz val="12"/>
        <rFont val="Proxima Nova Rg"/>
        <charset val="204"/>
      </rPr>
      <t>(некондиция)</t>
    </r>
  </si>
  <si>
    <r>
      <t>Труба 89*3,5     ГОСТ 10704-91</t>
    </r>
    <r>
      <rPr>
        <b/>
        <sz val="12"/>
        <rFont val="Proxima Nova Rg"/>
        <charset val="204"/>
      </rPr>
      <t xml:space="preserve"> (некондиция)</t>
    </r>
  </si>
  <si>
    <t>руб/кв.м
общая ширина</t>
  </si>
  <si>
    <t>Кол-во м.п. в м2</t>
  </si>
  <si>
    <t xml:space="preserve">Цена 1 реза </t>
  </si>
  <si>
    <t>Лист г/к16*1500*6000  3сп</t>
  </si>
  <si>
    <t xml:space="preserve">KNAUF INSULATION ПРОФ Термо Плита TS 037 </t>
  </si>
  <si>
    <t xml:space="preserve">ECOROLL (рулон) RM44MR 2*50*1220*5490 </t>
  </si>
  <si>
    <t xml:space="preserve">Труба ДУ 15*2,8 оц.              </t>
  </si>
  <si>
    <t>Труба ДУ 20*2,8 оц.</t>
  </si>
  <si>
    <t>Труба ДУ 25*3,2 оц.</t>
  </si>
  <si>
    <t>Труба ДУ 32*3,2 оц.</t>
  </si>
  <si>
    <t>Труба ДУ 40*3,5 оц.</t>
  </si>
  <si>
    <t>Труба ДУ 50*3,5 оц.</t>
  </si>
  <si>
    <t xml:space="preserve">Труба 57*3,5 оц.  </t>
  </si>
  <si>
    <t xml:space="preserve">Труба 76*3,5 оц.  </t>
  </si>
  <si>
    <t xml:space="preserve">Труба 89*3,5 оц. </t>
  </si>
  <si>
    <t xml:space="preserve">Труба 102*4 оц.     </t>
  </si>
  <si>
    <t xml:space="preserve">Труба 108*3,5 оц.    </t>
  </si>
  <si>
    <t xml:space="preserve">Труба 108*4 оц.     </t>
  </si>
  <si>
    <t>Труба 114*4 оц.</t>
  </si>
  <si>
    <t>Труба 114*4,5 оц.</t>
  </si>
  <si>
    <t>Труба 133*4 оц.</t>
  </si>
  <si>
    <t>Труба 133*4,5 оц.</t>
  </si>
  <si>
    <t xml:space="preserve">Труба 159*4 оц.   </t>
  </si>
  <si>
    <t xml:space="preserve">Труба 159*4,5 оц.   </t>
  </si>
  <si>
    <t>ТЕПЛИЦА ЦЕЛЬНОСВАРНАЯ «СИБИРЯЧКА-2»</t>
  </si>
  <si>
    <t>Цена за каркас</t>
  </si>
  <si>
    <t>2000х6000</t>
  </si>
  <si>
    <t>2500х4000</t>
  </si>
  <si>
    <t>2500х6000</t>
  </si>
  <si>
    <t>3000х4000</t>
  </si>
  <si>
    <t>3000х6000</t>
  </si>
  <si>
    <t>2500х3000</t>
  </si>
  <si>
    <t>2-3,5</t>
  </si>
  <si>
    <t xml:space="preserve">Лист оцинкованный 0,55*1250*2500 </t>
  </si>
  <si>
    <t xml:space="preserve">Балка  10 ГОСТ 8239-89    </t>
  </si>
  <si>
    <t xml:space="preserve">Балка  12 ГОСТ 8239-89    </t>
  </si>
  <si>
    <t xml:space="preserve">Балка  14 ГОСТ 8239-89    </t>
  </si>
  <si>
    <t xml:space="preserve">Балка  16 ГОСТ 8239-89    </t>
  </si>
  <si>
    <t xml:space="preserve">Балка  18 ГОСТ 8239-89    </t>
  </si>
  <si>
    <t xml:space="preserve">Балка  20 ГОСТ 8239-89    </t>
  </si>
  <si>
    <t xml:space="preserve">Балка  25 Б1  </t>
  </si>
  <si>
    <t>Полоса 4х25</t>
  </si>
  <si>
    <t>вес 1м 15,3</t>
  </si>
  <si>
    <t>Цена до 0,5тн</t>
  </si>
  <si>
    <t>Цена от 0,5тн до 1 тн</t>
  </si>
  <si>
    <t>Цена от 1тн до 3тн</t>
  </si>
  <si>
    <t>Цена от 3тн до 5тн</t>
  </si>
  <si>
    <t>Цена от 5тн</t>
  </si>
  <si>
    <t>Цена до 1тн</t>
  </si>
  <si>
    <t>Цена от 3тн до 6тн</t>
  </si>
  <si>
    <t>Цена до 0,5 тн</t>
  </si>
  <si>
    <t>Цена от 0,5тн до 1тн</t>
  </si>
  <si>
    <t>Труба оцинкованная ГОСТ 3262-75, ГОСТ 10705-91</t>
  </si>
  <si>
    <t>11,7/12м</t>
  </si>
  <si>
    <t>Лист оцинкованный 0,55*1250*2500 2 сорт</t>
  </si>
  <si>
    <t>Лист оцинкованный 0,55*1250*2500 н/к</t>
  </si>
  <si>
    <t xml:space="preserve">Лист оцинкованный 1*1250*2500 </t>
  </si>
  <si>
    <t>9</t>
  </si>
  <si>
    <t>5/6,5/7/7,5/8/9/10,5</t>
  </si>
  <si>
    <t>3,2/4,2/4,5/4,8/5/5,6/6,8</t>
  </si>
  <si>
    <t>6,5/7/7,5/8/8,5/9/9,5</t>
  </si>
  <si>
    <t>6/6,5/6,8/7,2/7,6/8,2/8,6</t>
  </si>
  <si>
    <t>5/7/8/9/9,5/10</t>
  </si>
  <si>
    <t>6,2/8,6/9,8/11/11,6/12,3</t>
  </si>
  <si>
    <t>7/7,5/8/8,5/9/9,5/10</t>
  </si>
  <si>
    <t>11,2/12/12,8/13,6/14,4/15,2/16</t>
  </si>
  <si>
    <t>вес 1 м 3,77</t>
  </si>
  <si>
    <t>вес 1 м 2,42</t>
  </si>
  <si>
    <t>вес 1 м 6,89</t>
  </si>
  <si>
    <t>вес 1 м 9,64</t>
  </si>
  <si>
    <t>вес 1 м 14,2</t>
  </si>
  <si>
    <t>ПВЛ  406*1000*1400 Ст3сп ТУ 36.26.11-5-89</t>
  </si>
  <si>
    <t>ПВЛ  408*1000*1100 Ст3сп ТУ 36.26.11-5-89</t>
  </si>
  <si>
    <t>ПВЛ  506*1000*1400 Ст3сп ТУ 36.26.11-5-89</t>
  </si>
  <si>
    <t>ПВЛ  508*1000*1100 Ст3сп ТУ 36.26.11-5-89</t>
  </si>
  <si>
    <t>Лист г/к 4*750*2000 рифленый</t>
  </si>
  <si>
    <t>Полоса 5*50</t>
  </si>
  <si>
    <t>Полоса 5*40</t>
  </si>
  <si>
    <t>Полоса 4*50</t>
  </si>
  <si>
    <t>Полоса 3*40</t>
  </si>
  <si>
    <t xml:space="preserve">Цена от 1тн </t>
  </si>
  <si>
    <t>Цена от 1тн</t>
  </si>
  <si>
    <t>ПВЛ  506*1000*3000 Ст3сп ТУ 36.26.11-5-89</t>
  </si>
  <si>
    <t xml:space="preserve">Лист оцинкованный 0,7*1250*2500 </t>
  </si>
  <si>
    <t>27р.м/п</t>
  </si>
  <si>
    <t>Арматура 32 А500С</t>
  </si>
  <si>
    <t>вес 1 м 10,79</t>
  </si>
  <si>
    <t>29р.м/п</t>
  </si>
  <si>
    <t>Лист г/к 14*1500*6000  3сп</t>
  </si>
  <si>
    <t>Цена за наличный расчет</t>
  </si>
  <si>
    <t>Арматура 10 35 ГС</t>
  </si>
  <si>
    <t>Труба 219*6       ГОСТ 10704-91</t>
  </si>
  <si>
    <t>11,5-11,7</t>
  </si>
  <si>
    <t>208 м.п.</t>
  </si>
  <si>
    <t>252 м.п</t>
  </si>
  <si>
    <t>516 м.п.</t>
  </si>
  <si>
    <t>585 м.п.</t>
  </si>
  <si>
    <t>689 м.п.</t>
  </si>
  <si>
    <t>920 м.п.</t>
  </si>
  <si>
    <t>1150 м.п.</t>
  </si>
  <si>
    <t>1340 м.п.</t>
  </si>
  <si>
    <t>1440 м.п</t>
  </si>
  <si>
    <t>1650 м.п.</t>
  </si>
  <si>
    <t>575 м.п.</t>
  </si>
  <si>
    <t>Уголок № 35*3 3ПС</t>
  </si>
  <si>
    <t>8</t>
  </si>
  <si>
    <t>Лист г/к 1,5*1250*2500</t>
  </si>
  <si>
    <t>156 м.п.</t>
  </si>
  <si>
    <t>11,75/12,05</t>
  </si>
  <si>
    <t>7,7/7,9</t>
  </si>
  <si>
    <t>10,9</t>
  </si>
  <si>
    <t>10,7/10,9</t>
  </si>
  <si>
    <t>14,9/15,3</t>
  </si>
  <si>
    <t>19,3/19,5</t>
  </si>
  <si>
    <t>24,1/24,5</t>
  </si>
  <si>
    <t>30/30,3</t>
  </si>
  <si>
    <t>35,9/36,2</t>
  </si>
  <si>
    <t>46,4/46,7</t>
  </si>
  <si>
    <t>57,8/58,2</t>
  </si>
  <si>
    <t>76,5/77</t>
  </si>
  <si>
    <t>4,3/8</t>
  </si>
  <si>
    <t>6/12</t>
  </si>
  <si>
    <t>25р.м/п</t>
  </si>
  <si>
    <t>53р.м/п</t>
  </si>
  <si>
    <t>48р.м/п</t>
  </si>
  <si>
    <t>35р.м/п</t>
  </si>
  <si>
    <t>вес 1 м 1,46</t>
  </si>
  <si>
    <t>175/186</t>
  </si>
  <si>
    <t>88/186</t>
  </si>
  <si>
    <t>6м/12м</t>
  </si>
  <si>
    <t>ПОГРУЗКА В КРЫТЫЕ АВТОМОБИЛИ 1 КГ - 1 РУБЛЬ 20 КОПЕЕК</t>
  </si>
  <si>
    <t>ПОГРУЗКА В КРЫТЫЕ АВТОМОБИЛИ 1 КГ - 1 РУБЛЬ 20  КОПЕЕК</t>
  </si>
  <si>
    <t>Порезка  60,00 руб</t>
  </si>
  <si>
    <t>ПОГРУЗКА В КРЫТЫЕ АВТОМОБИЛИ 1 кг - 1 рубль 20 копеек</t>
  </si>
  <si>
    <t>Гвозди ГОСТ  4028-63 (25кг)</t>
  </si>
  <si>
    <t>Гвозди К 1,8х32 4028-63 (25кг)
Гвозди К 2,5х50 4028-63 (25кг)
Гвозди К 2,5х60 4028-63 (25кг)
Гвозди К 2х40 4028-63 (25кг)
Гвозди К 3,5х90 4028-63 (25кг)
Гвозди К 3х70 4028-63 (25кг)
Гвозди К 3х80 4028-63 (25кг)
Гвозди К 4х100 4028-63 (25кг)
Гвозди К 4х120 4028-63 (25кг)
Гвозди К 5х150 4028-63 (25кг)
Гвозди К 6х200 4028-63 (25кг)</t>
  </si>
  <si>
    <t>Гвозди К 2,5х50 4028-63 (25кг)</t>
  </si>
  <si>
    <t>Гвозди К 2,5х60 4028-63 (25кг)</t>
  </si>
  <si>
    <t>Гвозди К 2х40 4028-63 (25кг)</t>
  </si>
  <si>
    <t>Гвозди К 3,5х90 4028-63 (25кг)</t>
  </si>
  <si>
    <t>Гвозди К 3х70 4028-63 (25кг)</t>
  </si>
  <si>
    <t>Гвозди К 3х80 4028-63 (25кг)</t>
  </si>
  <si>
    <t>Гвозди К 4х100 4028-63 (25кг)</t>
  </si>
  <si>
    <t>Гвозди К 4х120 4028-63 (25кг)</t>
  </si>
  <si>
    <t>Гвозди К 5х150 4028-63 (25кг)</t>
  </si>
  <si>
    <t>Гвозди К 6х200 4028-63 (25кг)</t>
  </si>
  <si>
    <t>Цена за 1-25 кг.</t>
  </si>
  <si>
    <t>Цена 25 кг.</t>
  </si>
  <si>
    <t>Цена от 500 кг.</t>
  </si>
  <si>
    <t>22р.м/п</t>
  </si>
  <si>
    <t>21р.м/п</t>
  </si>
  <si>
    <t>45р.м/п</t>
  </si>
  <si>
    <t>55р.м/п</t>
  </si>
  <si>
    <t>42р.м/п</t>
  </si>
  <si>
    <t>47р.м/п</t>
  </si>
  <si>
    <t>31р.м/п</t>
  </si>
  <si>
    <t xml:space="preserve">Цена 1 бухты. </t>
  </si>
  <si>
    <t xml:space="preserve">Цена размотонной бухты, </t>
  </si>
  <si>
    <t>10кг / 1400р</t>
  </si>
  <si>
    <t xml:space="preserve"> </t>
  </si>
  <si>
    <t>ПВЛ  506*1000*3300 Ст3сп ТУ</t>
  </si>
  <si>
    <t>ПВЛ 406*1000*3200 Ст3сп ТУ</t>
  </si>
  <si>
    <t>ПВЛ  406*1000*2800 Ст3сп ТУ</t>
  </si>
  <si>
    <t>ПВЛ  408*1000*2200 Ст3сп ТУ</t>
  </si>
  <si>
    <t xml:space="preserve">ПВЛ 408*1000*2700 Ст3сп ТУ </t>
  </si>
  <si>
    <t>80*40</t>
  </si>
  <si>
    <t xml:space="preserve">Доска обрезная 50х150 сосна </t>
  </si>
  <si>
    <t xml:space="preserve">Швеллер 6,5 У </t>
  </si>
  <si>
    <t>Швеллер 6,5 П</t>
  </si>
  <si>
    <t xml:space="preserve">Швеллер 8 П </t>
  </si>
  <si>
    <t xml:space="preserve">Швеллер 8 У </t>
  </si>
  <si>
    <t xml:space="preserve">Швеллер 10 У </t>
  </si>
  <si>
    <t>Швеллер 10 У, П,  Н/Д</t>
  </si>
  <si>
    <t>Швеллер 12 У,П,  Н/Д</t>
  </si>
  <si>
    <t>Швеллер 14 У, П,  Н/Д</t>
  </si>
  <si>
    <t xml:space="preserve">Швеллер 12 У,П  </t>
  </si>
  <si>
    <t>Швеллер 16  У, П,  Н/Д</t>
  </si>
  <si>
    <t xml:space="preserve">Швеллер 14 У </t>
  </si>
  <si>
    <t>6(7,8)</t>
  </si>
  <si>
    <t>8(11)</t>
  </si>
  <si>
    <t>11(15)</t>
  </si>
  <si>
    <t>20(26)</t>
  </si>
  <si>
    <t>25(33)</t>
  </si>
  <si>
    <t>32(42)</t>
  </si>
  <si>
    <t>12(7,8)</t>
  </si>
  <si>
    <t>57(37)</t>
  </si>
  <si>
    <t>90(59)</t>
  </si>
  <si>
    <t>77(50)</t>
  </si>
  <si>
    <t>ВР-1; 4,5 мм (бухта)</t>
  </si>
  <si>
    <t>ВР-1; 4,2 мм (бухта)</t>
  </si>
  <si>
    <t>ВР-1; 4 мм (бухта)</t>
  </si>
  <si>
    <t>ВР-1; 2,4 мм (бухта)</t>
  </si>
  <si>
    <t>ВР-1; 5 мм (бухта)</t>
  </si>
  <si>
    <t>Швеллер 16 П ЗПС</t>
  </si>
  <si>
    <t>Швеллер  16 У, П,  Н/Д</t>
  </si>
  <si>
    <t>вес 1м 14,2</t>
  </si>
  <si>
    <t>Швелер 18 У ЗСП</t>
  </si>
  <si>
    <t xml:space="preserve">Швеллер 20П </t>
  </si>
  <si>
    <t>Швеллер 24 У ЗСП</t>
  </si>
  <si>
    <t>6175/95р.кг</t>
  </si>
  <si>
    <t>Арматура 12 А500С (Красноярск)</t>
  </si>
  <si>
    <t>11,3</t>
  </si>
  <si>
    <t>Балка  30 Б1</t>
  </si>
  <si>
    <t xml:space="preserve">вес листа </t>
  </si>
  <si>
    <t>Швеллер 30 У ЗСП</t>
  </si>
  <si>
    <t>Арматура 6 В500С  (бухта)</t>
  </si>
  <si>
    <t>Арматура 8 В500С (бухта)</t>
  </si>
  <si>
    <t>Арматура 8 ст. 35ГС (бухта)</t>
  </si>
  <si>
    <t>Арматура 10 ст. 35ГС (бухта)</t>
  </si>
  <si>
    <t>Круг 6,5 (бухта)</t>
  </si>
  <si>
    <t>Круг 8 (бухта)</t>
  </si>
  <si>
    <t>Круг 10 (бухта)</t>
  </si>
  <si>
    <t>850</t>
  </si>
  <si>
    <t>1350</t>
  </si>
  <si>
    <t>900</t>
  </si>
  <si>
    <t>820</t>
  </si>
  <si>
    <t>Арматура 8 А500С (бухта)</t>
  </si>
  <si>
    <t>1400</t>
  </si>
  <si>
    <t>1450/850</t>
  </si>
  <si>
    <t>Лист г/к 8*750*2000</t>
  </si>
  <si>
    <t>105/146</t>
  </si>
  <si>
    <t>Лист г/к 3*1250*2500 рифленый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</si>
</sst>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* #,##0.0_р_._-;\-* #,##0.0_р_._-;_-* &quot;-&quot;??_р_._-;_-@_-"/>
    <numFmt numFmtId="167" formatCode="_-* #,##0.000_р_._-;\-* #,##0.000_р_._-;_-* &quot;-&quot;??_р_._-;_-@_-"/>
    <numFmt numFmtId="168" formatCode="#,##0.00_ ;\-#,##0.00\ "/>
    <numFmt numFmtId="169" formatCode="0&quot; руб.&quot;"/>
    <numFmt numFmtId="170" formatCode="0.0&quot; руб.&quot;"/>
    <numFmt numFmtId="171" formatCode="#,##0;[Red]#,##0"/>
  </numFmts>
  <fonts count="89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6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22"/>
      <color indexed="8"/>
      <name val="Calibri"/>
      <family val="2"/>
      <charset val="204"/>
    </font>
    <font>
      <sz val="20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b/>
      <u/>
      <sz val="2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u/>
      <sz val="16"/>
      <color indexed="8"/>
      <name val="Arial"/>
      <family val="2"/>
      <charset val="204"/>
    </font>
    <font>
      <b/>
      <sz val="16"/>
      <name val="Arial"/>
      <family val="2"/>
      <charset val="204"/>
    </font>
    <font>
      <b/>
      <u/>
      <sz val="16"/>
      <name val="Arial"/>
      <family val="2"/>
      <charset val="204"/>
    </font>
    <font>
      <b/>
      <i/>
      <sz val="16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i/>
      <sz val="16"/>
      <color indexed="12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6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3"/>
      <color theme="1"/>
      <name val="Calibri"/>
      <family val="2"/>
      <charset val="204"/>
      <scheme val="minor"/>
    </font>
    <font>
      <b/>
      <sz val="13"/>
      <color indexed="8"/>
      <name val="Calibri"/>
      <family val="2"/>
      <charset val="204"/>
    </font>
    <font>
      <sz val="16"/>
      <name val="Arial"/>
      <family val="2"/>
      <charset val="204"/>
    </font>
    <font>
      <b/>
      <sz val="24"/>
      <name val="Arial"/>
      <family val="2"/>
      <charset val="204"/>
    </font>
    <font>
      <b/>
      <sz val="1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3"/>
      <name val="Arial"/>
      <family val="2"/>
      <charset val="204"/>
    </font>
    <font>
      <b/>
      <u/>
      <sz val="13"/>
      <name val="Arial"/>
      <family val="2"/>
      <charset val="204"/>
    </font>
    <font>
      <b/>
      <sz val="13"/>
      <color indexed="8"/>
      <name val="Arial"/>
      <family val="2"/>
      <charset val="204"/>
    </font>
    <font>
      <sz val="13"/>
      <color theme="1"/>
      <name val="Arial"/>
      <family val="2"/>
      <charset val="204"/>
    </font>
    <font>
      <b/>
      <sz val="13"/>
      <color theme="1"/>
      <name val="Arial"/>
      <family val="2"/>
      <charset val="204"/>
    </font>
    <font>
      <b/>
      <sz val="14"/>
      <color indexed="8"/>
      <name val="Proxima Nova Rg"/>
      <charset val="204"/>
    </font>
    <font>
      <sz val="16"/>
      <color theme="1"/>
      <name val="Proxima Nova Rg"/>
      <charset val="204"/>
    </font>
    <font>
      <b/>
      <sz val="16"/>
      <color theme="1"/>
      <name val="Proxima Nova Rg"/>
      <charset val="204"/>
    </font>
    <font>
      <b/>
      <sz val="28"/>
      <color theme="1"/>
      <name val="Proxima Nova Rg"/>
      <charset val="204"/>
    </font>
    <font>
      <sz val="11"/>
      <color theme="1"/>
      <name val="Proxima Nova Rg"/>
      <charset val="204"/>
    </font>
    <font>
      <b/>
      <sz val="16"/>
      <color indexed="8"/>
      <name val="Proxima Nova Rg"/>
      <charset val="204"/>
    </font>
    <font>
      <b/>
      <u/>
      <sz val="16"/>
      <color indexed="8"/>
      <name val="Proxima Nova Rg"/>
      <charset val="204"/>
    </font>
    <font>
      <b/>
      <sz val="16"/>
      <name val="Proxima Nova Rg"/>
      <charset val="204"/>
    </font>
    <font>
      <sz val="16"/>
      <color indexed="8"/>
      <name val="Proxima Nova Rg"/>
      <charset val="204"/>
    </font>
    <font>
      <sz val="14"/>
      <color indexed="8"/>
      <name val="Proxima Nova Rg"/>
      <charset val="204"/>
    </font>
    <font>
      <sz val="13"/>
      <color theme="1"/>
      <name val="Proxima Nova Rg"/>
      <charset val="204"/>
    </font>
    <font>
      <b/>
      <sz val="13"/>
      <name val="Proxima Nova Rg"/>
      <charset val="204"/>
    </font>
    <font>
      <b/>
      <sz val="13"/>
      <color indexed="8"/>
      <name val="Proxima Nova Rg"/>
      <charset val="204"/>
    </font>
    <font>
      <b/>
      <sz val="14"/>
      <name val="Proxima Nova Rg"/>
      <charset val="204"/>
    </font>
    <font>
      <sz val="14"/>
      <color theme="1"/>
      <name val="Proxima Nova Rg"/>
      <charset val="204"/>
    </font>
    <font>
      <b/>
      <u/>
      <sz val="16"/>
      <name val="Proxima Nova Rg"/>
      <charset val="204"/>
    </font>
    <font>
      <b/>
      <u/>
      <sz val="24"/>
      <name val="Proxima Nova Rg"/>
      <charset val="204"/>
    </font>
    <font>
      <b/>
      <sz val="12"/>
      <name val="Proxima Nova Rg"/>
      <charset val="204"/>
    </font>
    <font>
      <sz val="14"/>
      <color theme="1"/>
      <name val="Calibri"/>
      <family val="2"/>
      <charset val="204"/>
      <scheme val="minor"/>
    </font>
    <font>
      <b/>
      <sz val="12"/>
      <color theme="1"/>
      <name val="Proxima Nova Rg"/>
      <charset val="204"/>
    </font>
    <font>
      <b/>
      <sz val="12"/>
      <color indexed="8"/>
      <name val="Proxima Nova Rg"/>
      <charset val="204"/>
    </font>
    <font>
      <b/>
      <sz val="14"/>
      <color theme="1"/>
      <name val="Proxima Nova Rg"/>
      <charset val="204"/>
    </font>
    <font>
      <b/>
      <sz val="11"/>
      <name val="Proxima Nova Rg"/>
      <charset val="204"/>
    </font>
    <font>
      <b/>
      <u/>
      <sz val="12"/>
      <name val="Proxima Nova Rg"/>
      <charset val="204"/>
    </font>
    <font>
      <b/>
      <u/>
      <sz val="18"/>
      <color indexed="8"/>
      <name val="Proxima Nova Rg"/>
      <charset val="204"/>
    </font>
    <font>
      <b/>
      <u/>
      <sz val="14"/>
      <color indexed="8"/>
      <name val="Proxima Nova Rg"/>
      <charset val="204"/>
    </font>
    <font>
      <sz val="16"/>
      <name val="Proxima Nova Rg"/>
      <charset val="204"/>
    </font>
    <font>
      <b/>
      <i/>
      <sz val="14"/>
      <color theme="1"/>
      <name val="Proxima Nova Rg"/>
      <charset val="204"/>
    </font>
    <font>
      <b/>
      <sz val="13"/>
      <color theme="1"/>
      <name val="Proxima Nova Rg"/>
      <charset val="204"/>
    </font>
    <font>
      <b/>
      <sz val="12"/>
      <color indexed="8"/>
      <name val="Calibri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5">
    <xf numFmtId="0" fontId="0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72" applyNumberFormat="0" applyAlignment="0" applyProtection="0"/>
    <xf numFmtId="0" fontId="16" fillId="28" borderId="73" applyNumberFormat="0" applyAlignment="0" applyProtection="0"/>
    <xf numFmtId="0" fontId="17" fillId="28" borderId="72" applyNumberFormat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8" fillId="0" borderId="74" applyNumberFormat="0" applyFill="0" applyAlignment="0" applyProtection="0"/>
    <xf numFmtId="0" fontId="19" fillId="0" borderId="75" applyNumberFormat="0" applyFill="0" applyAlignment="0" applyProtection="0"/>
    <xf numFmtId="0" fontId="20" fillId="0" borderId="76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77" applyNumberFormat="0" applyFill="0" applyAlignment="0" applyProtection="0"/>
    <xf numFmtId="0" fontId="22" fillId="29" borderId="78" applyNumberFormat="0" applyAlignment="0" applyProtection="0"/>
    <xf numFmtId="0" fontId="23" fillId="0" borderId="0" applyNumberFormat="0" applyFill="0" applyBorder="0" applyAlignment="0" applyProtection="0"/>
    <xf numFmtId="0" fontId="24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horizontal="left"/>
    </xf>
    <xf numFmtId="0" fontId="2" fillId="0" borderId="0"/>
    <xf numFmtId="0" fontId="2" fillId="0" borderId="0"/>
    <xf numFmtId="0" fontId="1" fillId="0" borderId="0"/>
    <xf numFmtId="0" fontId="1" fillId="0" borderId="0"/>
    <xf numFmtId="0" fontId="25" fillId="31" borderId="0" applyNumberFormat="0" applyBorder="0" applyAlignment="0" applyProtection="0"/>
    <xf numFmtId="0" fontId="26" fillId="0" borderId="0" applyNumberFormat="0" applyFill="0" applyBorder="0" applyAlignment="0" applyProtection="0"/>
    <xf numFmtId="0" fontId="4" fillId="32" borderId="79" applyNumberFormat="0" applyFont="0" applyAlignment="0" applyProtection="0"/>
    <xf numFmtId="9" fontId="2" fillId="0" borderId="0" applyFont="0" applyFill="0" applyBorder="0" applyAlignment="0" applyProtection="0"/>
    <xf numFmtId="0" fontId="27" fillId="0" borderId="80" applyNumberFormat="0" applyFill="0" applyAlignment="0" applyProtection="0"/>
    <xf numFmtId="0" fontId="28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0" fontId="29" fillId="33" borderId="0" applyNumberFormat="0" applyBorder="0" applyAlignment="0" applyProtection="0"/>
  </cellStyleXfs>
  <cellXfs count="1162">
    <xf numFmtId="0" fontId="0" fillId="0" borderId="0" xfId="0"/>
    <xf numFmtId="0" fontId="0" fillId="0" borderId="0" xfId="0" applyBorder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0" fillId="2" borderId="0" xfId="0" applyFill="1"/>
    <xf numFmtId="0" fontId="11" fillId="0" borderId="0" xfId="0" applyFont="1"/>
    <xf numFmtId="0" fontId="12" fillId="0" borderId="0" xfId="0" applyFont="1"/>
    <xf numFmtId="0" fontId="0" fillId="0" borderId="0" xfId="0" applyAlignment="1">
      <alignment horizontal="center"/>
    </xf>
    <xf numFmtId="0" fontId="8" fillId="0" borderId="0" xfId="0" applyFont="1" applyAlignment="1"/>
    <xf numFmtId="0" fontId="7" fillId="0" borderId="0" xfId="0" applyFont="1" applyAlignment="1"/>
    <xf numFmtId="0" fontId="6" fillId="0" borderId="0" xfId="0" applyFont="1" applyBorder="1"/>
    <xf numFmtId="0" fontId="0" fillId="0" borderId="23" xfId="0" applyBorder="1"/>
    <xf numFmtId="0" fontId="30" fillId="0" borderId="0" xfId="0" applyFont="1" applyBorder="1"/>
    <xf numFmtId="0" fontId="32" fillId="0" borderId="0" xfId="0" applyFont="1"/>
    <xf numFmtId="0" fontId="31" fillId="0" borderId="0" xfId="0" applyFont="1" applyBorder="1" applyAlignment="1"/>
    <xf numFmtId="0" fontId="31" fillId="0" borderId="0" xfId="0" applyFont="1" applyBorder="1"/>
    <xf numFmtId="2" fontId="33" fillId="2" borderId="1" xfId="0" applyNumberFormat="1" applyFont="1" applyFill="1" applyBorder="1" applyAlignment="1">
      <alignment horizontal="center"/>
    </xf>
    <xf numFmtId="0" fontId="7" fillId="0" borderId="0" xfId="0" applyFont="1" applyBorder="1" applyAlignment="1"/>
    <xf numFmtId="0" fontId="7" fillId="0" borderId="0" xfId="0" applyFont="1" applyBorder="1"/>
    <xf numFmtId="0" fontId="8" fillId="0" borderId="0" xfId="0" applyFont="1" applyBorder="1" applyAlignment="1"/>
    <xf numFmtId="0" fontId="5" fillId="0" borderId="0" xfId="0" applyFont="1" applyBorder="1"/>
    <xf numFmtId="14" fontId="32" fillId="0" borderId="0" xfId="0" applyNumberFormat="1" applyFont="1" applyAlignment="1"/>
    <xf numFmtId="0" fontId="32" fillId="0" borderId="0" xfId="0" applyFont="1" applyAlignment="1"/>
    <xf numFmtId="0" fontId="34" fillId="0" borderId="0" xfId="0" applyFont="1"/>
    <xf numFmtId="0" fontId="36" fillId="0" borderId="0" xfId="0" applyFont="1"/>
    <xf numFmtId="49" fontId="33" fillId="0" borderId="1" xfId="0" applyNumberFormat="1" applyFont="1" applyFill="1" applyBorder="1" applyAlignment="1">
      <alignment horizontal="center"/>
    </xf>
    <xf numFmtId="0" fontId="33" fillId="2" borderId="1" xfId="0" applyFont="1" applyFill="1" applyBorder="1" applyAlignment="1">
      <alignment horizontal="center" shrinkToFit="1"/>
    </xf>
    <xf numFmtId="0" fontId="38" fillId="2" borderId="1" xfId="0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/>
    </xf>
    <xf numFmtId="0" fontId="40" fillId="2" borderId="7" xfId="0" applyFont="1" applyFill="1" applyBorder="1" applyAlignment="1">
      <alignment horizontal="left" vertical="center"/>
    </xf>
    <xf numFmtId="0" fontId="38" fillId="2" borderId="1" xfId="0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>
      <alignment horizontal="right" vertical="top" wrapText="1"/>
    </xf>
    <xf numFmtId="0" fontId="41" fillId="2" borderId="1" xfId="0" applyFont="1" applyFill="1" applyBorder="1" applyAlignment="1">
      <alignment horizontal="right" vertical="center" wrapText="1"/>
    </xf>
    <xf numFmtId="0" fontId="42" fillId="2" borderId="1" xfId="0" applyFont="1" applyFill="1" applyBorder="1" applyAlignment="1">
      <alignment wrapText="1"/>
    </xf>
    <xf numFmtId="0" fontId="42" fillId="2" borderId="33" xfId="0" applyFont="1" applyFill="1" applyBorder="1" applyAlignment="1">
      <alignment wrapText="1"/>
    </xf>
    <xf numFmtId="0" fontId="38" fillId="2" borderId="12" xfId="0" applyFont="1" applyFill="1" applyBorder="1" applyAlignment="1"/>
    <xf numFmtId="0" fontId="38" fillId="2" borderId="1" xfId="0" applyFont="1" applyFill="1" applyBorder="1" applyAlignment="1">
      <alignment horizontal="right" vertical="top" wrapText="1"/>
    </xf>
    <xf numFmtId="0" fontId="38" fillId="2" borderId="1" xfId="0" applyFont="1" applyFill="1" applyBorder="1" applyAlignment="1">
      <alignment horizontal="center" vertical="top" wrapText="1"/>
    </xf>
    <xf numFmtId="0" fontId="38" fillId="2" borderId="33" xfId="0" applyFont="1" applyFill="1" applyBorder="1" applyAlignment="1">
      <alignment horizontal="right" vertical="top" wrapText="1"/>
    </xf>
    <xf numFmtId="0" fontId="38" fillId="2" borderId="12" xfId="0" applyFont="1" applyFill="1" applyBorder="1" applyAlignment="1">
      <alignment horizontal="right" vertical="top" wrapText="1"/>
    </xf>
    <xf numFmtId="0" fontId="38" fillId="2" borderId="7" xfId="0" applyFont="1" applyFill="1" applyBorder="1" applyAlignment="1">
      <alignment horizontal="left" vertical="top" wrapText="1"/>
    </xf>
    <xf numFmtId="0" fontId="38" fillId="2" borderId="7" xfId="0" applyFont="1" applyFill="1" applyBorder="1" applyAlignment="1">
      <alignment vertical="top" wrapText="1"/>
    </xf>
    <xf numFmtId="170" fontId="38" fillId="2" borderId="1" xfId="0" applyNumberFormat="1" applyFont="1" applyFill="1" applyBorder="1" applyAlignment="1">
      <alignment horizontal="right" vertical="top" wrapText="1"/>
    </xf>
    <xf numFmtId="0" fontId="38" fillId="2" borderId="1" xfId="0" applyFont="1" applyFill="1" applyBorder="1" applyAlignment="1">
      <alignment wrapText="1"/>
    </xf>
    <xf numFmtId="0" fontId="38" fillId="2" borderId="33" xfId="0" applyFont="1" applyFill="1" applyBorder="1" applyAlignment="1">
      <alignment wrapText="1"/>
    </xf>
    <xf numFmtId="0" fontId="38" fillId="2" borderId="12" xfId="0" applyFont="1" applyFill="1" applyBorder="1" applyAlignment="1">
      <alignment wrapText="1"/>
    </xf>
    <xf numFmtId="0" fontId="38" fillId="2" borderId="31" xfId="0" applyFont="1" applyFill="1" applyBorder="1" applyAlignment="1">
      <alignment vertical="top" wrapText="1"/>
    </xf>
    <xf numFmtId="0" fontId="38" fillId="2" borderId="16" xfId="0" applyFont="1" applyFill="1" applyBorder="1" applyAlignment="1">
      <alignment wrapText="1"/>
    </xf>
    <xf numFmtId="0" fontId="38" fillId="2" borderId="1" xfId="0" applyFont="1" applyFill="1" applyBorder="1" applyAlignment="1">
      <alignment horizontal="left" vertical="center" wrapText="1"/>
    </xf>
    <xf numFmtId="0" fontId="38" fillId="2" borderId="1" xfId="0" applyNumberFormat="1" applyFont="1" applyFill="1" applyBorder="1" applyAlignment="1">
      <alignment horizontal="right"/>
    </xf>
    <xf numFmtId="0" fontId="38" fillId="2" borderId="1" xfId="0" applyFont="1" applyFill="1" applyBorder="1" applyAlignment="1"/>
    <xf numFmtId="0" fontId="38" fillId="2" borderId="1" xfId="0" applyFont="1" applyFill="1" applyBorder="1" applyAlignment="1">
      <alignment horizontal="right"/>
    </xf>
    <xf numFmtId="0" fontId="41" fillId="0" borderId="50" xfId="0" applyFont="1" applyBorder="1" applyAlignment="1">
      <alignment horizontal="center" vertical="center" shrinkToFit="1"/>
    </xf>
    <xf numFmtId="0" fontId="41" fillId="0" borderId="19" xfId="0" applyFont="1" applyBorder="1" applyAlignment="1">
      <alignment horizontal="center" vertical="center" shrinkToFit="1"/>
    </xf>
    <xf numFmtId="0" fontId="41" fillId="0" borderId="25" xfId="0" applyFont="1" applyBorder="1" applyAlignment="1">
      <alignment horizontal="center" vertical="center" wrapText="1" shrinkToFit="1"/>
    </xf>
    <xf numFmtId="0" fontId="41" fillId="0" borderId="66" xfId="0" applyFont="1" applyBorder="1" applyAlignment="1">
      <alignment horizontal="center" vertical="center" wrapText="1" shrinkToFit="1"/>
    </xf>
    <xf numFmtId="0" fontId="41" fillId="0" borderId="22" xfId="0" applyFont="1" applyBorder="1" applyAlignment="1">
      <alignment horizontal="center" vertical="center" wrapText="1"/>
    </xf>
    <xf numFmtId="0" fontId="41" fillId="0" borderId="1" xfId="0" applyNumberFormat="1" applyFont="1" applyFill="1" applyBorder="1" applyAlignment="1">
      <alignment horizontal="center" vertical="center" shrinkToFit="1"/>
    </xf>
    <xf numFmtId="1" fontId="41" fillId="0" borderId="1" xfId="0" applyNumberFormat="1" applyFont="1" applyFill="1" applyBorder="1" applyAlignment="1">
      <alignment horizontal="center" vertical="center" shrinkToFit="1"/>
    </xf>
    <xf numFmtId="1" fontId="41" fillId="0" borderId="33" xfId="0" applyNumberFormat="1" applyFont="1" applyFill="1" applyBorder="1" applyAlignment="1">
      <alignment horizontal="center" vertical="center" shrinkToFit="1"/>
    </xf>
    <xf numFmtId="0" fontId="41" fillId="0" borderId="12" xfId="0" applyFont="1" applyFill="1" applyBorder="1" applyAlignment="1">
      <alignment horizontal="center" vertical="center"/>
    </xf>
    <xf numFmtId="1" fontId="41" fillId="0" borderId="34" xfId="0" applyNumberFormat="1" applyFont="1" applyFill="1" applyBorder="1" applyAlignment="1">
      <alignment horizontal="center" vertical="center" shrinkToFit="1"/>
    </xf>
    <xf numFmtId="1" fontId="41" fillId="0" borderId="35" xfId="0" applyNumberFormat="1" applyFont="1" applyFill="1" applyBorder="1" applyAlignment="1">
      <alignment horizontal="center" vertical="center" shrinkToFit="1"/>
    </xf>
    <xf numFmtId="0" fontId="41" fillId="0" borderId="36" xfId="0" applyFont="1" applyFill="1" applyBorder="1" applyAlignment="1">
      <alignment horizontal="center" vertical="center"/>
    </xf>
    <xf numFmtId="0" fontId="43" fillId="0" borderId="0" xfId="0" applyFont="1"/>
    <xf numFmtId="0" fontId="44" fillId="0" borderId="0" xfId="0" applyFont="1"/>
    <xf numFmtId="0" fontId="46" fillId="0" borderId="0" xfId="0" applyFont="1"/>
    <xf numFmtId="0" fontId="38" fillId="2" borderId="1" xfId="0" applyFont="1" applyFill="1" applyBorder="1" applyAlignment="1">
      <alignment horizontal="center" vertical="center"/>
    </xf>
    <xf numFmtId="0" fontId="41" fillId="0" borderId="7" xfId="0" applyFont="1" applyFill="1" applyBorder="1" applyAlignment="1">
      <alignment horizontal="left" vertical="center" shrinkToFit="1"/>
    </xf>
    <xf numFmtId="0" fontId="44" fillId="0" borderId="0" xfId="0" applyFont="1" applyAlignment="1"/>
    <xf numFmtId="0" fontId="43" fillId="0" borderId="0" xfId="0" applyFont="1" applyBorder="1"/>
    <xf numFmtId="0" fontId="45" fillId="0" borderId="0" xfId="0" applyFont="1"/>
    <xf numFmtId="0" fontId="47" fillId="0" borderId="0" xfId="0" applyFont="1"/>
    <xf numFmtId="14" fontId="45" fillId="0" borderId="0" xfId="0" applyNumberFormat="1" applyFont="1" applyAlignment="1"/>
    <xf numFmtId="0" fontId="45" fillId="0" borderId="0" xfId="0" applyFont="1" applyAlignment="1"/>
    <xf numFmtId="0" fontId="48" fillId="0" borderId="0" xfId="0" applyFont="1"/>
    <xf numFmtId="0" fontId="49" fillId="0" borderId="0" xfId="0" applyFont="1"/>
    <xf numFmtId="0" fontId="33" fillId="0" borderId="1" xfId="0" applyFont="1" applyFill="1" applyBorder="1" applyAlignment="1">
      <alignment horizontal="left"/>
    </xf>
    <xf numFmtId="0" fontId="33" fillId="0" borderId="1" xfId="0" applyFont="1" applyFill="1" applyBorder="1" applyAlignment="1">
      <alignment horizontal="center"/>
    </xf>
    <xf numFmtId="0" fontId="33" fillId="2" borderId="1" xfId="0" applyNumberFormat="1" applyFont="1" applyFill="1" applyBorder="1" applyAlignment="1">
      <alignment horizontal="center"/>
    </xf>
    <xf numFmtId="1" fontId="33" fillId="2" borderId="1" xfId="0" applyNumberFormat="1" applyFont="1" applyFill="1" applyBorder="1" applyAlignment="1">
      <alignment horizontal="center"/>
    </xf>
    <xf numFmtId="49" fontId="33" fillId="2" borderId="1" xfId="0" applyNumberFormat="1" applyFont="1" applyFill="1" applyBorder="1" applyAlignment="1">
      <alignment horizontal="center"/>
    </xf>
    <xf numFmtId="2" fontId="33" fillId="0" borderId="1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38" fillId="2" borderId="1" xfId="0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vertical="center" wrapText="1"/>
    </xf>
    <xf numFmtId="0" fontId="38" fillId="2" borderId="1" xfId="0" applyNumberFormat="1" applyFont="1" applyFill="1" applyBorder="1" applyAlignment="1">
      <alignment horizontal="center" vertical="center" wrapText="1"/>
    </xf>
    <xf numFmtId="169" fontId="38" fillId="2" borderId="1" xfId="0" applyNumberFormat="1" applyFont="1" applyFill="1" applyBorder="1" applyAlignment="1">
      <alignment horizontal="center" vertical="top" wrapText="1"/>
    </xf>
    <xf numFmtId="0" fontId="38" fillId="2" borderId="33" xfId="0" applyNumberFormat="1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vertical="top" wrapText="1"/>
    </xf>
    <xf numFmtId="170" fontId="38" fillId="2" borderId="1" xfId="0" applyNumberFormat="1" applyFont="1" applyFill="1" applyBorder="1" applyAlignment="1">
      <alignment horizontal="center" vertical="center" wrapText="1"/>
    </xf>
    <xf numFmtId="0" fontId="38" fillId="2" borderId="47" xfId="0" applyFont="1" applyFill="1" applyBorder="1" applyAlignment="1">
      <alignment vertical="top" wrapText="1"/>
    </xf>
    <xf numFmtId="170" fontId="38" fillId="2" borderId="34" xfId="0" applyNumberFormat="1" applyFont="1" applyFill="1" applyBorder="1" applyAlignment="1">
      <alignment horizontal="right" vertical="top" wrapText="1"/>
    </xf>
    <xf numFmtId="169" fontId="38" fillId="2" borderId="34" xfId="0" applyNumberFormat="1" applyFont="1" applyFill="1" applyBorder="1" applyAlignment="1">
      <alignment horizontal="right" vertical="top" wrapText="1"/>
    </xf>
    <xf numFmtId="0" fontId="38" fillId="2" borderId="34" xfId="0" applyFont="1" applyFill="1" applyBorder="1" applyAlignment="1">
      <alignment horizontal="right" vertical="top" wrapText="1"/>
    </xf>
    <xf numFmtId="0" fontId="38" fillId="2" borderId="34" xfId="0" applyFont="1" applyFill="1" applyBorder="1" applyAlignment="1">
      <alignment wrapText="1"/>
    </xf>
    <xf numFmtId="0" fontId="38" fillId="2" borderId="35" xfId="0" applyFont="1" applyFill="1" applyBorder="1" applyAlignment="1">
      <alignment wrapText="1"/>
    </xf>
    <xf numFmtId="0" fontId="38" fillId="2" borderId="36" xfId="0" applyFont="1" applyFill="1" applyBorder="1" applyAlignment="1">
      <alignment wrapText="1"/>
    </xf>
    <xf numFmtId="0" fontId="38" fillId="2" borderId="0" xfId="0" applyFont="1" applyFill="1" applyBorder="1" applyAlignment="1">
      <alignment vertical="top" wrapText="1"/>
    </xf>
    <xf numFmtId="170" fontId="38" fillId="2" borderId="0" xfId="0" applyNumberFormat="1" applyFont="1" applyFill="1" applyBorder="1" applyAlignment="1">
      <alignment horizontal="right" vertical="top" wrapText="1"/>
    </xf>
    <xf numFmtId="169" fontId="38" fillId="2" borderId="0" xfId="0" applyNumberFormat="1" applyFont="1" applyFill="1" applyBorder="1" applyAlignment="1">
      <alignment horizontal="right" vertical="top" wrapText="1"/>
    </xf>
    <xf numFmtId="0" fontId="38" fillId="2" borderId="0" xfId="0" applyFont="1" applyFill="1" applyBorder="1" applyAlignment="1">
      <alignment horizontal="right" vertical="top" wrapText="1"/>
    </xf>
    <xf numFmtId="0" fontId="38" fillId="2" borderId="0" xfId="0" applyFont="1" applyFill="1" applyBorder="1" applyAlignment="1">
      <alignment wrapText="1"/>
    </xf>
    <xf numFmtId="0" fontId="38" fillId="2" borderId="0" xfId="0" applyFont="1" applyFill="1" applyBorder="1" applyAlignment="1">
      <alignment horizontal="left" vertical="center" wrapText="1"/>
    </xf>
    <xf numFmtId="0" fontId="38" fillId="2" borderId="0" xfId="0" applyNumberFormat="1" applyFont="1" applyFill="1" applyBorder="1" applyAlignment="1">
      <alignment horizontal="right"/>
    </xf>
    <xf numFmtId="0" fontId="38" fillId="2" borderId="0" xfId="0" applyFont="1" applyFill="1" applyBorder="1" applyAlignment="1"/>
    <xf numFmtId="0" fontId="38" fillId="2" borderId="0" xfId="0" applyFont="1" applyFill="1" applyBorder="1" applyAlignment="1">
      <alignment horizontal="right"/>
    </xf>
    <xf numFmtId="0" fontId="38" fillId="2" borderId="35" xfId="0" applyFont="1" applyFill="1" applyBorder="1" applyAlignment="1">
      <alignment vertical="center"/>
    </xf>
    <xf numFmtId="0" fontId="38" fillId="2" borderId="70" xfId="0" applyFont="1" applyFill="1" applyBorder="1" applyAlignment="1">
      <alignment vertical="center"/>
    </xf>
    <xf numFmtId="0" fontId="38" fillId="2" borderId="45" xfId="0" applyFont="1" applyFill="1" applyBorder="1" applyAlignment="1">
      <alignment vertical="center"/>
    </xf>
    <xf numFmtId="0" fontId="38" fillId="2" borderId="23" xfId="0" applyFont="1" applyFill="1" applyBorder="1" applyAlignment="1">
      <alignment vertical="center"/>
    </xf>
    <xf numFmtId="0" fontId="38" fillId="2" borderId="0" xfId="0" applyFont="1" applyFill="1" applyBorder="1" applyAlignment="1">
      <alignment vertical="center"/>
    </xf>
    <xf numFmtId="0" fontId="38" fillId="2" borderId="68" xfId="0" applyFont="1" applyFill="1" applyBorder="1" applyAlignment="1">
      <alignment vertical="center"/>
    </xf>
    <xf numFmtId="0" fontId="38" fillId="2" borderId="67" xfId="0" applyFont="1" applyFill="1" applyBorder="1" applyAlignment="1">
      <alignment vertical="center"/>
    </xf>
    <xf numFmtId="0" fontId="38" fillId="2" borderId="52" xfId="0" applyFont="1" applyFill="1" applyBorder="1" applyAlignment="1">
      <alignment vertical="center"/>
    </xf>
    <xf numFmtId="0" fontId="38" fillId="2" borderId="40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shrinkToFit="1"/>
    </xf>
    <xf numFmtId="0" fontId="38" fillId="0" borderId="0" xfId="0" applyFont="1" applyFill="1" applyBorder="1" applyAlignment="1"/>
    <xf numFmtId="0" fontId="40" fillId="2" borderId="1" xfId="0" applyFont="1" applyFill="1" applyBorder="1" applyAlignment="1">
      <alignment horizontal="left" vertical="center"/>
    </xf>
    <xf numFmtId="0" fontId="38" fillId="2" borderId="1" xfId="0" applyFont="1" applyFill="1" applyBorder="1" applyAlignment="1">
      <alignment horizontal="left" vertical="center"/>
    </xf>
    <xf numFmtId="0" fontId="38" fillId="2" borderId="1" xfId="0" applyFont="1" applyFill="1" applyBorder="1" applyAlignment="1">
      <alignment horizontal="left" wrapText="1"/>
    </xf>
    <xf numFmtId="0" fontId="38" fillId="0" borderId="1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41" fillId="0" borderId="0" xfId="0" applyFont="1" applyBorder="1" applyAlignment="1"/>
    <xf numFmtId="0" fontId="38" fillId="2" borderId="0" xfId="0" applyFont="1" applyFill="1" applyBorder="1" applyAlignment="1">
      <alignment horizontal="center"/>
    </xf>
    <xf numFmtId="0" fontId="53" fillId="0" borderId="0" xfId="0" applyFont="1" applyBorder="1" applyAlignment="1">
      <alignment horizontal="center"/>
    </xf>
    <xf numFmtId="0" fontId="53" fillId="2" borderId="0" xfId="0" applyFont="1" applyFill="1" applyBorder="1"/>
    <xf numFmtId="0" fontId="53" fillId="0" borderId="0" xfId="0" applyFont="1" applyBorder="1"/>
    <xf numFmtId="0" fontId="38" fillId="0" borderId="0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vertical="center" shrinkToFit="1"/>
    </xf>
    <xf numFmtId="0" fontId="54" fillId="2" borderId="39" xfId="46" applyFont="1" applyFill="1" applyBorder="1" applyAlignment="1">
      <alignment horizontal="center" vertical="center"/>
    </xf>
    <xf numFmtId="0" fontId="54" fillId="2" borderId="26" xfId="46" applyFont="1" applyFill="1" applyBorder="1" applyAlignment="1">
      <alignment horizontal="center" vertical="center"/>
    </xf>
    <xf numFmtId="0" fontId="54" fillId="2" borderId="42" xfId="46" applyFont="1" applyFill="1" applyBorder="1" applyAlignment="1">
      <alignment horizontal="center" vertical="center"/>
    </xf>
    <xf numFmtId="0" fontId="54" fillId="2" borderId="17" xfId="46" applyFont="1" applyFill="1" applyBorder="1" applyAlignment="1">
      <alignment horizontal="center" vertical="center"/>
    </xf>
    <xf numFmtId="0" fontId="54" fillId="2" borderId="17" xfId="46" applyFont="1" applyFill="1" applyBorder="1" applyAlignment="1">
      <alignment horizontal="center"/>
    </xf>
    <xf numFmtId="0" fontId="54" fillId="2" borderId="16" xfId="46" applyFont="1" applyFill="1" applyBorder="1" applyAlignment="1">
      <alignment horizontal="center" vertical="center"/>
    </xf>
    <xf numFmtId="0" fontId="54" fillId="2" borderId="38" xfId="46" applyFont="1" applyFill="1" applyBorder="1" applyAlignment="1">
      <alignment horizontal="center" vertical="center"/>
    </xf>
    <xf numFmtId="0" fontId="54" fillId="2" borderId="33" xfId="46" applyFont="1" applyFill="1" applyBorder="1" applyAlignment="1">
      <alignment horizontal="center" vertical="center"/>
    </xf>
    <xf numFmtId="0" fontId="54" fillId="2" borderId="30" xfId="46" applyFont="1" applyFill="1" applyBorder="1" applyAlignment="1">
      <alignment horizontal="center" vertical="center"/>
    </xf>
    <xf numFmtId="0" fontId="54" fillId="2" borderId="15" xfId="46" applyFont="1" applyFill="1" applyBorder="1" applyAlignment="1">
      <alignment horizontal="center" vertical="center"/>
    </xf>
    <xf numFmtId="0" fontId="54" fillId="2" borderId="15" xfId="46" applyFont="1" applyFill="1" applyBorder="1" applyAlignment="1">
      <alignment horizontal="center"/>
    </xf>
    <xf numFmtId="1" fontId="54" fillId="2" borderId="16" xfId="46" applyNumberFormat="1" applyFont="1" applyFill="1" applyBorder="1" applyAlignment="1">
      <alignment horizontal="center" vertical="center"/>
    </xf>
    <xf numFmtId="0" fontId="56" fillId="2" borderId="38" xfId="46" applyFont="1" applyFill="1" applyBorder="1" applyAlignment="1">
      <alignment horizontal="center" vertical="center"/>
    </xf>
    <xf numFmtId="1" fontId="54" fillId="2" borderId="69" xfId="46" applyNumberFormat="1" applyFont="1" applyFill="1" applyBorder="1" applyAlignment="1">
      <alignment horizontal="center" vertical="center"/>
    </xf>
    <xf numFmtId="0" fontId="54" fillId="2" borderId="37" xfId="46" applyFont="1" applyFill="1" applyBorder="1" applyAlignment="1">
      <alignment horizontal="center" vertical="center"/>
    </xf>
    <xf numFmtId="14" fontId="44" fillId="0" borderId="0" xfId="0" applyNumberFormat="1" applyFont="1"/>
    <xf numFmtId="0" fontId="54" fillId="2" borderId="15" xfId="53" applyNumberFormat="1" applyFont="1" applyFill="1" applyBorder="1" applyAlignment="1">
      <alignment horizontal="center" vertical="center"/>
    </xf>
    <xf numFmtId="0" fontId="54" fillId="2" borderId="17" xfId="53" applyNumberFormat="1" applyFont="1" applyFill="1" applyBorder="1" applyAlignment="1">
      <alignment horizontal="center" vertical="center"/>
    </xf>
    <xf numFmtId="0" fontId="54" fillId="2" borderId="0" xfId="46" applyFont="1" applyFill="1" applyBorder="1" applyAlignment="1">
      <alignment horizontal="center" vertical="center"/>
    </xf>
    <xf numFmtId="0" fontId="56" fillId="2" borderId="39" xfId="46" applyFont="1" applyFill="1" applyBorder="1" applyAlignment="1">
      <alignment horizontal="center" vertical="center"/>
    </xf>
    <xf numFmtId="1" fontId="54" fillId="2" borderId="18" xfId="46" applyNumberFormat="1" applyFont="1" applyFill="1" applyBorder="1" applyAlignment="1">
      <alignment horizontal="center" vertical="center"/>
    </xf>
    <xf numFmtId="0" fontId="54" fillId="2" borderId="0" xfId="46" applyFont="1" applyFill="1" applyBorder="1" applyAlignment="1">
      <alignment horizontal="center"/>
    </xf>
    <xf numFmtId="0" fontId="54" fillId="2" borderId="0" xfId="53" applyNumberFormat="1" applyFont="1" applyFill="1" applyBorder="1" applyAlignment="1">
      <alignment horizontal="center" vertical="center"/>
    </xf>
    <xf numFmtId="1" fontId="54" fillId="2" borderId="0" xfId="46" applyNumberFormat="1" applyFont="1" applyFill="1" applyBorder="1" applyAlignment="1">
      <alignment horizontal="center" vertical="center"/>
    </xf>
    <xf numFmtId="0" fontId="48" fillId="0" borderId="0" xfId="0" applyFont="1" applyAlignment="1"/>
    <xf numFmtId="0" fontId="57" fillId="0" borderId="0" xfId="0" applyFont="1" applyAlignment="1"/>
    <xf numFmtId="0" fontId="54" fillId="0" borderId="39" xfId="46" applyFont="1" applyFill="1" applyBorder="1" applyAlignment="1">
      <alignment horizontal="center" vertical="center"/>
    </xf>
    <xf numFmtId="0" fontId="54" fillId="2" borderId="44" xfId="46" applyFont="1" applyFill="1" applyBorder="1" applyAlignment="1">
      <alignment horizontal="center" vertical="center"/>
    </xf>
    <xf numFmtId="0" fontId="54" fillId="2" borderId="70" xfId="46" applyFont="1" applyFill="1" applyBorder="1" applyAlignment="1">
      <alignment horizontal="center"/>
    </xf>
    <xf numFmtId="0" fontId="54" fillId="2" borderId="70" xfId="53" applyNumberFormat="1" applyFont="1" applyFill="1" applyBorder="1" applyAlignment="1">
      <alignment horizontal="center" vertical="center"/>
    </xf>
    <xf numFmtId="0" fontId="54" fillId="2" borderId="70" xfId="46" applyFont="1" applyFill="1" applyBorder="1" applyAlignment="1">
      <alignment horizontal="center" vertical="center"/>
    </xf>
    <xf numFmtId="1" fontId="54" fillId="2" borderId="71" xfId="46" applyNumberFormat="1" applyFont="1" applyFill="1" applyBorder="1" applyAlignment="1">
      <alignment horizontal="center" vertical="center"/>
    </xf>
    <xf numFmtId="0" fontId="54" fillId="2" borderId="71" xfId="46" applyFont="1" applyFill="1" applyBorder="1" applyAlignment="1">
      <alignment horizontal="center" vertical="center"/>
    </xf>
    <xf numFmtId="1" fontId="54" fillId="2" borderId="37" xfId="46" applyNumberFormat="1" applyFont="1" applyFill="1" applyBorder="1" applyAlignment="1">
      <alignment horizontal="center" vertical="center"/>
    </xf>
    <xf numFmtId="1" fontId="54" fillId="2" borderId="38" xfId="46" applyNumberFormat="1" applyFont="1" applyFill="1" applyBorder="1" applyAlignment="1">
      <alignment horizontal="center" vertical="center"/>
    </xf>
    <xf numFmtId="1" fontId="54" fillId="2" borderId="44" xfId="46" applyNumberFormat="1" applyFont="1" applyFill="1" applyBorder="1" applyAlignment="1">
      <alignment horizontal="center" vertical="center"/>
    </xf>
    <xf numFmtId="1" fontId="54" fillId="2" borderId="39" xfId="46" applyNumberFormat="1" applyFont="1" applyFill="1" applyBorder="1" applyAlignment="1">
      <alignment horizontal="center" vertical="center"/>
    </xf>
    <xf numFmtId="0" fontId="54" fillId="2" borderId="48" xfId="46" applyFont="1" applyFill="1" applyBorder="1" applyAlignment="1">
      <alignment horizontal="center"/>
    </xf>
    <xf numFmtId="0" fontId="54" fillId="2" borderId="48" xfId="53" applyNumberFormat="1" applyFont="1" applyFill="1" applyBorder="1" applyAlignment="1">
      <alignment horizontal="center" vertical="center"/>
    </xf>
    <xf numFmtId="0" fontId="54" fillId="2" borderId="54" xfId="46" applyFont="1" applyFill="1" applyBorder="1" applyAlignment="1">
      <alignment horizontal="center" vertical="center"/>
    </xf>
    <xf numFmtId="0" fontId="54" fillId="2" borderId="48" xfId="46" applyFont="1" applyFill="1" applyBorder="1" applyAlignment="1">
      <alignment horizontal="center" vertical="center"/>
    </xf>
    <xf numFmtId="0" fontId="46" fillId="34" borderId="0" xfId="0" applyFont="1" applyFill="1" applyAlignment="1"/>
    <xf numFmtId="0" fontId="0" fillId="34" borderId="0" xfId="0" applyFill="1"/>
    <xf numFmtId="0" fontId="43" fillId="34" borderId="0" xfId="0" applyFont="1" applyFill="1" applyAlignment="1"/>
    <xf numFmtId="0" fontId="4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9" fillId="2" borderId="39" xfId="0" applyFont="1" applyFill="1" applyBorder="1" applyAlignment="1">
      <alignment horizontal="center" vertical="center" shrinkToFit="1"/>
    </xf>
    <xf numFmtId="2" fontId="59" fillId="2" borderId="37" xfId="0" applyNumberFormat="1" applyFont="1" applyFill="1" applyBorder="1" applyAlignment="1">
      <alignment horizontal="center" vertical="center" shrinkToFit="1"/>
    </xf>
    <xf numFmtId="0" fontId="59" fillId="2" borderId="56" xfId="0" applyFont="1" applyFill="1" applyBorder="1" applyAlignment="1">
      <alignment horizontal="center" vertical="center" wrapText="1" shrinkToFit="1"/>
    </xf>
    <xf numFmtId="0" fontId="63" fillId="0" borderId="0" xfId="0" applyFont="1"/>
    <xf numFmtId="49" fontId="64" fillId="2" borderId="43" xfId="0" applyNumberFormat="1" applyFont="1" applyFill="1" applyBorder="1" applyAlignment="1">
      <alignment horizontal="center" shrinkToFit="1"/>
    </xf>
    <xf numFmtId="0" fontId="59" fillId="2" borderId="83" xfId="0" applyFont="1" applyFill="1" applyBorder="1" applyAlignment="1">
      <alignment horizontal="left" vertical="center" shrinkToFit="1"/>
    </xf>
    <xf numFmtId="0" fontId="59" fillId="2" borderId="83" xfId="0" applyFont="1" applyFill="1" applyBorder="1" applyAlignment="1">
      <alignment horizontal="center" vertical="center" shrinkToFit="1"/>
    </xf>
    <xf numFmtId="171" fontId="59" fillId="2" borderId="83" xfId="0" applyNumberFormat="1" applyFont="1" applyFill="1" applyBorder="1" applyAlignment="1">
      <alignment horizontal="center" vertical="center" shrinkToFit="1"/>
    </xf>
    <xf numFmtId="0" fontId="59" fillId="2" borderId="46" xfId="0" applyFont="1" applyFill="1" applyBorder="1" applyAlignment="1">
      <alignment horizontal="center" vertical="center" shrinkToFit="1"/>
    </xf>
    <xf numFmtId="0" fontId="59" fillId="2" borderId="31" xfId="0" applyFont="1" applyFill="1" applyBorder="1" applyAlignment="1">
      <alignment horizontal="left" vertical="center" wrapText="1" shrinkToFit="1"/>
    </xf>
    <xf numFmtId="0" fontId="59" fillId="2" borderId="31" xfId="0" applyFont="1" applyFill="1" applyBorder="1" applyAlignment="1">
      <alignment horizontal="left" vertical="center" shrinkToFit="1"/>
    </xf>
    <xf numFmtId="0" fontId="59" fillId="2" borderId="81" xfId="0" applyFont="1" applyFill="1" applyBorder="1" applyAlignment="1">
      <alignment horizontal="left" vertical="center" shrinkToFit="1"/>
    </xf>
    <xf numFmtId="0" fontId="59" fillId="2" borderId="84" xfId="0" applyFont="1" applyFill="1" applyBorder="1" applyAlignment="1">
      <alignment horizontal="center" vertical="center" shrinkToFit="1"/>
    </xf>
    <xf numFmtId="0" fontId="59" fillId="2" borderId="82" xfId="0" applyFont="1" applyFill="1" applyBorder="1" applyAlignment="1">
      <alignment horizontal="center" vertical="center" shrinkToFit="1"/>
    </xf>
    <xf numFmtId="0" fontId="65" fillId="0" borderId="0" xfId="0" applyFont="1" applyBorder="1" applyAlignment="1">
      <alignment horizontal="center"/>
    </xf>
    <xf numFmtId="0" fontId="65" fillId="34" borderId="0" xfId="0" applyFont="1" applyFill="1" applyBorder="1" applyAlignment="1">
      <alignment horizontal="center"/>
    </xf>
    <xf numFmtId="0" fontId="59" fillId="2" borderId="56" xfId="0" applyFont="1" applyFill="1" applyBorder="1" applyAlignment="1">
      <alignment horizontal="center" vertical="center" shrinkToFit="1"/>
    </xf>
    <xf numFmtId="0" fontId="64" fillId="2" borderId="0" xfId="0" applyFont="1" applyFill="1" applyBorder="1" applyAlignment="1">
      <alignment horizontal="center" vertical="center" shrinkToFit="1"/>
    </xf>
    <xf numFmtId="0" fontId="64" fillId="0" borderId="0" xfId="0" applyFont="1" applyBorder="1" applyAlignment="1">
      <alignment horizontal="center" vertical="center" wrapText="1" shrinkToFit="1"/>
    </xf>
    <xf numFmtId="0" fontId="64" fillId="34" borderId="0" xfId="0" applyFont="1" applyFill="1" applyBorder="1" applyAlignment="1">
      <alignment horizontal="center" vertical="center" wrapText="1" shrinkToFit="1"/>
    </xf>
    <xf numFmtId="0" fontId="66" fillId="34" borderId="0" xfId="42" applyFont="1" applyFill="1" applyBorder="1" applyAlignment="1">
      <alignment vertical="center" wrapText="1"/>
    </xf>
    <xf numFmtId="0" fontId="59" fillId="2" borderId="55" xfId="0" applyFont="1" applyFill="1" applyBorder="1" applyAlignment="1">
      <alignment horizontal="left" vertical="center" shrinkToFit="1"/>
    </xf>
    <xf numFmtId="0" fontId="59" fillId="2" borderId="9" xfId="0" applyFont="1" applyFill="1" applyBorder="1" applyAlignment="1">
      <alignment horizontal="center" vertical="center" shrinkToFit="1"/>
    </xf>
    <xf numFmtId="0" fontId="64" fillId="34" borderId="0" xfId="0" applyFont="1" applyFill="1" applyBorder="1" applyAlignment="1">
      <alignment horizontal="center" vertical="center" shrinkToFit="1"/>
    </xf>
    <xf numFmtId="0" fontId="59" fillId="2" borderId="10" xfId="0" applyFont="1" applyFill="1" applyBorder="1" applyAlignment="1">
      <alignment horizontal="left" vertical="center" shrinkToFit="1"/>
    </xf>
    <xf numFmtId="0" fontId="59" fillId="2" borderId="60" xfId="0" applyFont="1" applyFill="1" applyBorder="1" applyAlignment="1">
      <alignment horizontal="center" vertical="center" shrinkToFit="1"/>
    </xf>
    <xf numFmtId="0" fontId="67" fillId="0" borderId="0" xfId="0" applyFont="1" applyAlignment="1"/>
    <xf numFmtId="0" fontId="60" fillId="34" borderId="0" xfId="0" applyFont="1" applyFill="1" applyAlignment="1"/>
    <xf numFmtId="0" fontId="63" fillId="34" borderId="0" xfId="0" applyFont="1" applyFill="1"/>
    <xf numFmtId="0" fontId="69" fillId="0" borderId="0" xfId="0" applyFont="1"/>
    <xf numFmtId="0" fontId="71" fillId="0" borderId="0" xfId="0" applyFont="1"/>
    <xf numFmtId="0" fontId="72" fillId="2" borderId="37" xfId="46" applyFont="1" applyFill="1" applyBorder="1" applyAlignment="1">
      <alignment horizontal="center"/>
    </xf>
    <xf numFmtId="0" fontId="72" fillId="2" borderId="37" xfId="46" applyFont="1" applyFill="1" applyBorder="1" applyAlignment="1">
      <alignment horizontal="center" vertical="center"/>
    </xf>
    <xf numFmtId="0" fontId="72" fillId="2" borderId="31" xfId="46" applyFont="1" applyFill="1" applyBorder="1" applyAlignment="1">
      <alignment horizontal="center" vertical="center"/>
    </xf>
    <xf numFmtId="0" fontId="72" fillId="2" borderId="38" xfId="46" applyFont="1" applyFill="1" applyBorder="1" applyAlignment="1">
      <alignment horizontal="center"/>
    </xf>
    <xf numFmtId="0" fontId="72" fillId="2" borderId="15" xfId="46" applyFont="1" applyFill="1" applyBorder="1" applyAlignment="1">
      <alignment horizontal="center" vertical="center"/>
    </xf>
    <xf numFmtId="0" fontId="72" fillId="2" borderId="38" xfId="46" applyFont="1" applyFill="1" applyBorder="1" applyAlignment="1">
      <alignment horizontal="center" vertical="center"/>
    </xf>
    <xf numFmtId="1" fontId="72" fillId="2" borderId="38" xfId="46" applyNumberFormat="1" applyFont="1" applyFill="1" applyBorder="1" applyAlignment="1">
      <alignment horizontal="center" vertical="center"/>
    </xf>
    <xf numFmtId="0" fontId="72" fillId="2" borderId="10" xfId="46" applyFont="1" applyFill="1" applyBorder="1" applyAlignment="1">
      <alignment horizontal="center" vertical="center"/>
    </xf>
    <xf numFmtId="0" fontId="72" fillId="2" borderId="39" xfId="46" applyFont="1" applyFill="1" applyBorder="1" applyAlignment="1">
      <alignment horizontal="center"/>
    </xf>
    <xf numFmtId="0" fontId="72" fillId="2" borderId="17" xfId="46" applyFont="1" applyFill="1" applyBorder="1" applyAlignment="1">
      <alignment horizontal="center" vertical="center"/>
    </xf>
    <xf numFmtId="0" fontId="72" fillId="2" borderId="39" xfId="46" applyFont="1" applyFill="1" applyBorder="1" applyAlignment="1">
      <alignment horizontal="center" vertical="center"/>
    </xf>
    <xf numFmtId="0" fontId="73" fillId="0" borderId="55" xfId="0" applyFont="1" applyBorder="1"/>
    <xf numFmtId="0" fontId="59" fillId="0" borderId="0" xfId="0" applyFont="1"/>
    <xf numFmtId="0" fontId="73" fillId="0" borderId="0" xfId="0" applyFont="1"/>
    <xf numFmtId="0" fontId="73" fillId="0" borderId="84" xfId="0" applyFont="1" applyBorder="1"/>
    <xf numFmtId="0" fontId="72" fillId="2" borderId="31" xfId="0" applyFont="1" applyFill="1" applyBorder="1" applyAlignment="1">
      <alignment horizontal="center" vertical="center"/>
    </xf>
    <xf numFmtId="0" fontId="72" fillId="0" borderId="56" xfId="46" applyFont="1" applyFill="1" applyBorder="1" applyAlignment="1">
      <alignment horizontal="center" vertical="center" wrapText="1"/>
    </xf>
    <xf numFmtId="0" fontId="72" fillId="0" borderId="62" xfId="46" applyFont="1" applyFill="1" applyBorder="1" applyAlignment="1">
      <alignment horizontal="center" vertical="center" wrapText="1"/>
    </xf>
    <xf numFmtId="0" fontId="72" fillId="0" borderId="65" xfId="46" applyFont="1" applyFill="1" applyBorder="1" applyAlignment="1">
      <alignment horizontal="center" vertical="center" wrapText="1"/>
    </xf>
    <xf numFmtId="0" fontId="63" fillId="0" borderId="0" xfId="0" applyFont="1" applyBorder="1"/>
    <xf numFmtId="0" fontId="63" fillId="0" borderId="0" xfId="0" applyFont="1" applyAlignment="1">
      <alignment vertical="center"/>
    </xf>
    <xf numFmtId="0" fontId="68" fillId="0" borderId="0" xfId="0" applyFont="1" applyAlignment="1"/>
    <xf numFmtId="0" fontId="68" fillId="0" borderId="0" xfId="0" applyFont="1"/>
    <xf numFmtId="0" fontId="68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0" fontId="72" fillId="2" borderId="3" xfId="0" applyFont="1" applyFill="1" applyBorder="1" applyAlignment="1">
      <alignment vertical="center"/>
    </xf>
    <xf numFmtId="3" fontId="72" fillId="2" borderId="19" xfId="0" applyNumberFormat="1" applyFont="1" applyFill="1" applyBorder="1" applyAlignment="1">
      <alignment horizontal="center" vertical="center"/>
    </xf>
    <xf numFmtId="0" fontId="72" fillId="2" borderId="19" xfId="0" applyFont="1" applyFill="1" applyBorder="1" applyAlignment="1">
      <alignment vertical="center"/>
    </xf>
    <xf numFmtId="0" fontId="72" fillId="2" borderId="22" xfId="0" applyFont="1" applyFill="1" applyBorder="1" applyAlignment="1">
      <alignment vertical="center"/>
    </xf>
    <xf numFmtId="0" fontId="72" fillId="2" borderId="7" xfId="0" applyFont="1" applyFill="1" applyBorder="1" applyAlignment="1">
      <alignment vertical="center"/>
    </xf>
    <xf numFmtId="3" fontId="72" fillId="2" borderId="1" xfId="0" applyNumberFormat="1" applyFont="1" applyFill="1" applyBorder="1" applyAlignment="1">
      <alignment horizontal="center" vertical="center"/>
    </xf>
    <xf numFmtId="0" fontId="72" fillId="2" borderId="12" xfId="0" applyFont="1" applyFill="1" applyBorder="1" applyAlignment="1">
      <alignment vertical="center"/>
    </xf>
    <xf numFmtId="0" fontId="72" fillId="2" borderId="1" xfId="0" applyNumberFormat="1" applyFont="1" applyFill="1" applyBorder="1" applyAlignment="1">
      <alignment horizontal="right" vertical="center"/>
    </xf>
    <xf numFmtId="16" fontId="72" fillId="0" borderId="1" xfId="0" applyNumberFormat="1" applyFont="1" applyFill="1" applyBorder="1" applyAlignment="1">
      <alignment horizontal="right" vertical="center"/>
    </xf>
    <xf numFmtId="0" fontId="72" fillId="0" borderId="12" xfId="0" applyFont="1" applyFill="1" applyBorder="1" applyAlignment="1">
      <alignment vertical="center"/>
    </xf>
    <xf numFmtId="3" fontId="72" fillId="2" borderId="13" xfId="0" applyNumberFormat="1" applyFont="1" applyFill="1" applyBorder="1" applyAlignment="1">
      <alignment horizontal="center" vertical="center"/>
    </xf>
    <xf numFmtId="0" fontId="72" fillId="2" borderId="14" xfId="0" applyFont="1" applyFill="1" applyBorder="1" applyAlignment="1">
      <alignment vertical="center"/>
    </xf>
    <xf numFmtId="0" fontId="72" fillId="2" borderId="13" xfId="0" applyFont="1" applyFill="1" applyBorder="1" applyAlignment="1">
      <alignment vertical="center"/>
    </xf>
    <xf numFmtId="3" fontId="72" fillId="2" borderId="11" xfId="0" applyNumberFormat="1" applyFont="1" applyFill="1" applyBorder="1" applyAlignment="1">
      <alignment horizontal="center" vertical="center"/>
    </xf>
    <xf numFmtId="0" fontId="72" fillId="2" borderId="22" xfId="0" applyFont="1" applyFill="1" applyBorder="1" applyAlignment="1">
      <alignment horizontal="right" vertical="center"/>
    </xf>
    <xf numFmtId="0" fontId="72" fillId="2" borderId="1" xfId="0" applyFont="1" applyFill="1" applyBorder="1" applyAlignment="1">
      <alignment vertical="center"/>
    </xf>
    <xf numFmtId="0" fontId="72" fillId="2" borderId="12" xfId="0" applyFont="1" applyFill="1" applyBorder="1" applyAlignment="1">
      <alignment horizontal="right" vertical="center"/>
    </xf>
    <xf numFmtId="0" fontId="72" fillId="2" borderId="6" xfId="0" applyFont="1" applyFill="1" applyBorder="1" applyAlignment="1">
      <alignment vertical="center"/>
    </xf>
    <xf numFmtId="0" fontId="72" fillId="2" borderId="11" xfId="0" applyFont="1" applyFill="1" applyBorder="1" applyAlignment="1">
      <alignment horizontal="right" vertical="center"/>
    </xf>
    <xf numFmtId="0" fontId="72" fillId="2" borderId="12" xfId="0" applyFont="1" applyFill="1" applyBorder="1" applyAlignment="1">
      <alignment horizontal="left" vertical="center"/>
    </xf>
    <xf numFmtId="0" fontId="72" fillId="2" borderId="20" xfId="0" applyFont="1" applyFill="1" applyBorder="1" applyAlignment="1">
      <alignment vertical="center"/>
    </xf>
    <xf numFmtId="0" fontId="73" fillId="0" borderId="0" xfId="0" applyFont="1" applyAlignment="1">
      <alignment horizontal="center" vertical="center"/>
    </xf>
    <xf numFmtId="0" fontId="73" fillId="0" borderId="0" xfId="0" applyFont="1" applyBorder="1"/>
    <xf numFmtId="0" fontId="77" fillId="0" borderId="0" xfId="0" applyFont="1"/>
    <xf numFmtId="0" fontId="77" fillId="0" borderId="0" xfId="0" applyFont="1" applyAlignment="1">
      <alignment horizontal="center" vertical="center"/>
    </xf>
    <xf numFmtId="0" fontId="77" fillId="0" borderId="0" xfId="0" applyFont="1" applyBorder="1"/>
    <xf numFmtId="0" fontId="78" fillId="0" borderId="0" xfId="0" applyFont="1"/>
    <xf numFmtId="0" fontId="79" fillId="0" borderId="0" xfId="0" applyFont="1" applyBorder="1" applyAlignment="1"/>
    <xf numFmtId="16" fontId="79" fillId="0" borderId="0" xfId="0" applyNumberFormat="1" applyFont="1" applyBorder="1" applyAlignment="1"/>
    <xf numFmtId="0" fontId="67" fillId="0" borderId="0" xfId="0" applyFont="1" applyBorder="1" applyAlignment="1"/>
    <xf numFmtId="0" fontId="72" fillId="2" borderId="2" xfId="0" applyFont="1" applyFill="1" applyBorder="1" applyAlignment="1">
      <alignment horizontal="center" vertical="center"/>
    </xf>
    <xf numFmtId="0" fontId="80" fillId="0" borderId="0" xfId="0" applyFont="1" applyAlignment="1">
      <alignment vertical="center"/>
    </xf>
    <xf numFmtId="16" fontId="72" fillId="2" borderId="1" xfId="0" applyNumberFormat="1" applyFont="1" applyFill="1" applyBorder="1" applyAlignment="1">
      <alignment horizontal="right" vertical="center"/>
    </xf>
    <xf numFmtId="0" fontId="72" fillId="2" borderId="47" xfId="0" applyFont="1" applyFill="1" applyBorder="1" applyAlignment="1">
      <alignment vertical="center"/>
    </xf>
    <xf numFmtId="0" fontId="72" fillId="2" borderId="36" xfId="0" applyFont="1" applyFill="1" applyBorder="1" applyAlignment="1">
      <alignment vertical="center"/>
    </xf>
    <xf numFmtId="0" fontId="77" fillId="0" borderId="0" xfId="0" applyFont="1" applyAlignment="1">
      <alignment vertical="center"/>
    </xf>
    <xf numFmtId="0" fontId="72" fillId="0" borderId="1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7" fillId="0" borderId="0" xfId="0" applyFont="1" applyAlignment="1">
      <alignment horizontal="right"/>
    </xf>
    <xf numFmtId="14" fontId="45" fillId="0" borderId="0" xfId="0" applyNumberFormat="1" applyFont="1" applyAlignment="1">
      <alignment horizontal="right"/>
    </xf>
    <xf numFmtId="0" fontId="45" fillId="0" borderId="0" xfId="0" applyFont="1" applyAlignment="1">
      <alignment horizontal="right"/>
    </xf>
    <xf numFmtId="0" fontId="73" fillId="0" borderId="0" xfId="0" applyFont="1" applyAlignment="1">
      <alignment horizontal="right" vertical="center"/>
    </xf>
    <xf numFmtId="0" fontId="77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3" fontId="72" fillId="0" borderId="1" xfId="0" applyNumberFormat="1" applyFont="1" applyFill="1" applyBorder="1" applyAlignment="1">
      <alignment horizontal="center" vertical="center"/>
    </xf>
    <xf numFmtId="0" fontId="72" fillId="2" borderId="1" xfId="0" applyFont="1" applyFill="1" applyBorder="1" applyAlignment="1">
      <alignment horizontal="center" vertical="center" wrapText="1"/>
    </xf>
    <xf numFmtId="166" fontId="72" fillId="2" borderId="1" xfId="53" applyNumberFormat="1" applyFont="1" applyFill="1" applyBorder="1" applyAlignment="1">
      <alignment horizontal="center" vertical="center" wrapText="1"/>
    </xf>
    <xf numFmtId="165" fontId="72" fillId="2" borderId="1" xfId="53" applyNumberFormat="1" applyFont="1" applyFill="1" applyBorder="1" applyAlignment="1">
      <alignment horizontal="center" vertical="center" wrapText="1"/>
    </xf>
    <xf numFmtId="0" fontId="72" fillId="0" borderId="1" xfId="0" applyFont="1" applyFill="1" applyBorder="1" applyAlignment="1">
      <alignment horizontal="center" vertical="center" wrapText="1"/>
    </xf>
    <xf numFmtId="166" fontId="72" fillId="0" borderId="1" xfId="53" applyNumberFormat="1" applyFont="1" applyFill="1" applyBorder="1" applyAlignment="1">
      <alignment horizontal="center" vertical="center" wrapText="1"/>
    </xf>
    <xf numFmtId="167" fontId="72" fillId="0" borderId="1" xfId="53" applyNumberFormat="1" applyFont="1" applyFill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/>
    </xf>
    <xf numFmtId="165" fontId="72" fillId="0" borderId="1" xfId="53" applyNumberFormat="1" applyFont="1" applyFill="1" applyBorder="1" applyAlignment="1">
      <alignment horizontal="center" vertical="center"/>
    </xf>
    <xf numFmtId="2" fontId="72" fillId="0" borderId="1" xfId="0" applyNumberFormat="1" applyFont="1" applyFill="1" applyBorder="1" applyAlignment="1">
      <alignment horizontal="center" vertical="center"/>
    </xf>
    <xf numFmtId="166" fontId="72" fillId="0" borderId="1" xfId="53" applyNumberFormat="1" applyFont="1" applyFill="1" applyBorder="1" applyAlignment="1">
      <alignment horizontal="center" vertical="center"/>
    </xf>
    <xf numFmtId="167" fontId="72" fillId="0" borderId="1" xfId="53" applyNumberFormat="1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14" fontId="44" fillId="0" borderId="0" xfId="0" applyNumberFormat="1" applyFont="1" applyAlignment="1">
      <alignment horizontal="center" vertical="center"/>
    </xf>
    <xf numFmtId="166" fontId="72" fillId="0" borderId="1" xfId="53" applyNumberFormat="1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 wrapText="1"/>
    </xf>
    <xf numFmtId="49" fontId="76" fillId="2" borderId="1" xfId="53" applyNumberFormat="1" applyFont="1" applyFill="1" applyBorder="1" applyAlignment="1">
      <alignment horizontal="center" vertical="center" wrapText="1"/>
    </xf>
    <xf numFmtId="167" fontId="76" fillId="2" borderId="1" xfId="53" applyNumberFormat="1" applyFont="1" applyFill="1" applyBorder="1" applyAlignment="1">
      <alignment horizontal="center" vertical="center" wrapText="1"/>
    </xf>
    <xf numFmtId="0" fontId="63" fillId="0" borderId="0" xfId="0" applyFont="1" applyAlignment="1"/>
    <xf numFmtId="0" fontId="76" fillId="0" borderId="1" xfId="43" applyFont="1" applyBorder="1" applyAlignment="1"/>
    <xf numFmtId="0" fontId="6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72" fillId="2" borderId="4" xfId="38" applyFont="1" applyFill="1" applyBorder="1" applyAlignment="1">
      <alignment horizontal="center" vertical="center"/>
    </xf>
    <xf numFmtId="0" fontId="72" fillId="2" borderId="2" xfId="38" applyFont="1" applyFill="1" applyBorder="1" applyAlignment="1">
      <alignment horizontal="center" vertical="center" wrapText="1"/>
    </xf>
    <xf numFmtId="0" fontId="72" fillId="2" borderId="5" xfId="40" applyFont="1" applyFill="1" applyBorder="1" applyAlignment="1">
      <alignment horizontal="center" vertical="center" wrapText="1"/>
    </xf>
    <xf numFmtId="0" fontId="72" fillId="0" borderId="6" xfId="39" applyFont="1" applyBorder="1" applyAlignment="1">
      <alignment horizontal="center" vertical="center"/>
    </xf>
    <xf numFmtId="0" fontId="72" fillId="0" borderId="11" xfId="39" applyFont="1" applyBorder="1" applyAlignment="1">
      <alignment horizontal="left" wrapText="1"/>
    </xf>
    <xf numFmtId="0" fontId="72" fillId="0" borderId="11" xfId="39" applyFont="1" applyBorder="1" applyAlignment="1">
      <alignment horizontal="center" wrapText="1"/>
    </xf>
    <xf numFmtId="0" fontId="72" fillId="0" borderId="11" xfId="43" applyFont="1" applyBorder="1" applyAlignment="1">
      <alignment horizontal="center" vertical="center"/>
    </xf>
    <xf numFmtId="0" fontId="72" fillId="0" borderId="0" xfId="43" applyFont="1" applyAlignment="1">
      <alignment horizontal="left"/>
    </xf>
    <xf numFmtId="3" fontId="72" fillId="0" borderId="20" xfId="39" applyNumberFormat="1" applyFont="1" applyBorder="1" applyAlignment="1">
      <alignment horizontal="center" wrapText="1"/>
    </xf>
    <xf numFmtId="0" fontId="72" fillId="0" borderId="7" xfId="39" applyFont="1" applyBorder="1" applyAlignment="1">
      <alignment horizontal="center" vertical="center"/>
    </xf>
    <xf numFmtId="0" fontId="72" fillId="0" borderId="1" xfId="39" applyFont="1" applyBorder="1" applyAlignment="1">
      <alignment horizontal="left" wrapText="1"/>
    </xf>
    <xf numFmtId="0" fontId="72" fillId="0" borderId="1" xfId="39" applyFont="1" applyBorder="1" applyAlignment="1">
      <alignment horizontal="center" wrapText="1"/>
    </xf>
    <xf numFmtId="0" fontId="72" fillId="0" borderId="1" xfId="43" applyFont="1" applyBorder="1" applyAlignment="1">
      <alignment horizontal="center" vertical="center"/>
    </xf>
    <xf numFmtId="3" fontId="72" fillId="0" borderId="12" xfId="39" applyNumberFormat="1" applyFont="1" applyBorder="1" applyAlignment="1">
      <alignment horizontal="center" wrapText="1"/>
    </xf>
    <xf numFmtId="9" fontId="72" fillId="0" borderId="1" xfId="50" applyFont="1" applyBorder="1" applyAlignment="1">
      <alignment horizontal="left" wrapText="1"/>
    </xf>
    <xf numFmtId="0" fontId="72" fillId="0" borderId="1" xfId="41" applyFont="1" applyBorder="1" applyAlignment="1">
      <alignment horizontal="left"/>
    </xf>
    <xf numFmtId="0" fontId="72" fillId="0" borderId="1" xfId="41" applyFont="1" applyBorder="1" applyAlignment="1">
      <alignment horizontal="center"/>
    </xf>
    <xf numFmtId="0" fontId="72" fillId="0" borderId="8" xfId="39" applyFont="1" applyBorder="1" applyAlignment="1">
      <alignment horizontal="center" vertical="center"/>
    </xf>
    <xf numFmtId="0" fontId="72" fillId="0" borderId="13" xfId="39" applyFont="1" applyBorder="1" applyAlignment="1">
      <alignment horizontal="left" wrapText="1"/>
    </xf>
    <xf numFmtId="0" fontId="72" fillId="0" borderId="13" xfId="39" applyFont="1" applyBorder="1" applyAlignment="1">
      <alignment horizontal="center" wrapText="1"/>
    </xf>
    <xf numFmtId="0" fontId="72" fillId="0" borderId="13" xfId="43" applyFont="1" applyBorder="1" applyAlignment="1">
      <alignment horizontal="center" vertical="center"/>
    </xf>
    <xf numFmtId="3" fontId="72" fillId="0" borderId="14" xfId="39" applyNumberFormat="1" applyFont="1" applyBorder="1" applyAlignment="1">
      <alignment horizontal="center" wrapText="1"/>
    </xf>
    <xf numFmtId="0" fontId="72" fillId="0" borderId="1" xfId="39" applyFont="1" applyBorder="1" applyAlignment="1">
      <alignment horizontal="left" vertical="center" wrapText="1"/>
    </xf>
    <xf numFmtId="0" fontId="76" fillId="2" borderId="13" xfId="0" applyFont="1" applyFill="1" applyBorder="1" applyAlignment="1">
      <alignment horizontal="center" vertical="center" wrapText="1"/>
    </xf>
    <xf numFmtId="49" fontId="76" fillId="2" borderId="14" xfId="53" applyNumberFormat="1" applyFont="1" applyFill="1" applyBorder="1" applyAlignment="1">
      <alignment horizontal="center" vertical="center" wrapText="1"/>
    </xf>
    <xf numFmtId="0" fontId="76" fillId="0" borderId="27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center"/>
    </xf>
    <xf numFmtId="0" fontId="76" fillId="0" borderId="25" xfId="0" applyFont="1" applyBorder="1" applyAlignment="1">
      <alignment horizontal="center" vertical="center"/>
    </xf>
    <xf numFmtId="0" fontId="76" fillId="0" borderId="25" xfId="0" applyFont="1" applyBorder="1" applyAlignment="1">
      <alignment horizontal="center" vertical="center" wrapText="1"/>
    </xf>
    <xf numFmtId="2" fontId="76" fillId="0" borderId="29" xfId="0" applyNumberFormat="1" applyFont="1" applyFill="1" applyBorder="1" applyAlignment="1">
      <alignment horizontal="center" vertical="center" wrapText="1"/>
    </xf>
    <xf numFmtId="0" fontId="76" fillId="0" borderId="30" xfId="0" applyFont="1" applyBorder="1" applyAlignment="1">
      <alignment horizontal="center"/>
    </xf>
    <xf numFmtId="2" fontId="76" fillId="0" borderId="1" xfId="0" applyNumberFormat="1" applyFont="1" applyFill="1" applyBorder="1" applyAlignment="1">
      <alignment horizontal="center" vertical="center"/>
    </xf>
    <xf numFmtId="2" fontId="76" fillId="0" borderId="20" xfId="0" applyNumberFormat="1" applyFont="1" applyFill="1" applyBorder="1" applyAlignment="1">
      <alignment horizontal="center" vertical="center"/>
    </xf>
    <xf numFmtId="2" fontId="76" fillId="0" borderId="14" xfId="0" applyNumberFormat="1" applyFont="1" applyFill="1" applyBorder="1" applyAlignment="1">
      <alignment horizontal="center" vertical="center"/>
    </xf>
    <xf numFmtId="0" fontId="76" fillId="2" borderId="55" xfId="43" applyFont="1" applyFill="1" applyBorder="1" applyAlignment="1">
      <alignment horizontal="center" vertical="center" wrapText="1"/>
    </xf>
    <xf numFmtId="0" fontId="76" fillId="2" borderId="25" xfId="43" applyFont="1" applyFill="1" applyBorder="1" applyAlignment="1">
      <alignment horizontal="center" vertical="center" wrapText="1"/>
    </xf>
    <xf numFmtId="0" fontId="76" fillId="2" borderId="9" xfId="43" applyFont="1" applyFill="1" applyBorder="1" applyAlignment="1">
      <alignment horizontal="center" vertical="center" wrapText="1"/>
    </xf>
    <xf numFmtId="1" fontId="76" fillId="0" borderId="31" xfId="43" applyNumberFormat="1" applyFont="1" applyBorder="1" applyAlignment="1">
      <alignment horizontal="center"/>
    </xf>
    <xf numFmtId="1" fontId="76" fillId="2" borderId="7" xfId="43" applyNumberFormat="1" applyFont="1" applyFill="1" applyBorder="1" applyAlignment="1">
      <alignment horizontal="center"/>
    </xf>
    <xf numFmtId="0" fontId="76" fillId="0" borderId="12" xfId="43" applyFont="1" applyBorder="1" applyAlignment="1"/>
    <xf numFmtId="1" fontId="76" fillId="0" borderId="31" xfId="43" applyNumberFormat="1" applyFont="1" applyBorder="1" applyAlignment="1">
      <alignment horizontal="center" vertical="center"/>
    </xf>
    <xf numFmtId="1" fontId="76" fillId="2" borderId="7" xfId="43" applyNumberFormat="1" applyFont="1" applyFill="1" applyBorder="1" applyAlignment="1">
      <alignment horizontal="center" vertical="center"/>
    </xf>
    <xf numFmtId="1" fontId="76" fillId="0" borderId="10" xfId="43" applyNumberFormat="1" applyFont="1" applyBorder="1" applyAlignment="1">
      <alignment horizontal="center" vertical="center"/>
    </xf>
    <xf numFmtId="1" fontId="76" fillId="2" borderId="8" xfId="43" applyNumberFormat="1" applyFont="1" applyFill="1" applyBorder="1" applyAlignment="1">
      <alignment horizontal="center" vertical="center"/>
    </xf>
    <xf numFmtId="0" fontId="78" fillId="0" borderId="0" xfId="0" applyFont="1" applyAlignment="1"/>
    <xf numFmtId="0" fontId="78" fillId="0" borderId="0" xfId="0" applyFont="1" applyAlignment="1">
      <alignment vertical="center"/>
    </xf>
    <xf numFmtId="1" fontId="76" fillId="0" borderId="31" xfId="43" applyNumberFormat="1" applyFont="1" applyFill="1" applyBorder="1" applyAlignment="1">
      <alignment horizontal="center" vertical="center"/>
    </xf>
    <xf numFmtId="0" fontId="76" fillId="0" borderId="31" xfId="43" applyFont="1" applyBorder="1" applyAlignment="1">
      <alignment horizontal="center" vertical="center"/>
    </xf>
    <xf numFmtId="0" fontId="76" fillId="2" borderId="7" xfId="43" applyFont="1" applyFill="1" applyBorder="1" applyAlignment="1">
      <alignment horizontal="center" vertical="center"/>
    </xf>
    <xf numFmtId="0" fontId="59" fillId="0" borderId="38" xfId="0" applyFont="1" applyBorder="1" applyAlignment="1">
      <alignment horizontal="left" wrapText="1"/>
    </xf>
    <xf numFmtId="0" fontId="59" fillId="0" borderId="38" xfId="0" applyFont="1" applyBorder="1" applyAlignment="1">
      <alignment horizontal="center" wrapText="1"/>
    </xf>
    <xf numFmtId="0" fontId="59" fillId="2" borderId="38" xfId="0" applyFont="1" applyFill="1" applyBorder="1" applyAlignment="1">
      <alignment horizontal="left" wrapText="1"/>
    </xf>
    <xf numFmtId="0" fontId="59" fillId="2" borderId="38" xfId="0" applyFont="1" applyFill="1" applyBorder="1" applyAlignment="1">
      <alignment horizontal="center" wrapText="1"/>
    </xf>
    <xf numFmtId="0" fontId="59" fillId="2" borderId="1" xfId="0" applyFont="1" applyFill="1" applyBorder="1" applyAlignment="1">
      <alignment horizontal="center" wrapText="1"/>
    </xf>
    <xf numFmtId="0" fontId="59" fillId="2" borderId="12" xfId="0" applyFont="1" applyFill="1" applyBorder="1" applyAlignment="1">
      <alignment horizontal="center" wrapText="1"/>
    </xf>
    <xf numFmtId="0" fontId="59" fillId="2" borderId="30" xfId="0" applyFont="1" applyFill="1" applyBorder="1" applyAlignment="1">
      <alignment horizontal="center" wrapText="1"/>
    </xf>
    <xf numFmtId="49" fontId="59" fillId="0" borderId="30" xfId="0" applyNumberFormat="1" applyFont="1" applyBorder="1" applyAlignment="1">
      <alignment horizontal="center" wrapText="1"/>
    </xf>
    <xf numFmtId="0" fontId="59" fillId="2" borderId="37" xfId="0" applyFont="1" applyFill="1" applyBorder="1" applyAlignment="1">
      <alignment horizontal="left" wrapText="1"/>
    </xf>
    <xf numFmtId="0" fontId="59" fillId="2" borderId="37" xfId="0" applyFont="1" applyFill="1" applyBorder="1" applyAlignment="1">
      <alignment horizontal="center" wrapText="1"/>
    </xf>
    <xf numFmtId="0" fontId="59" fillId="2" borderId="41" xfId="0" applyFont="1" applyFill="1" applyBorder="1" applyAlignment="1">
      <alignment horizontal="center" wrapText="1"/>
    </xf>
    <xf numFmtId="0" fontId="59" fillId="2" borderId="19" xfId="0" applyFont="1" applyFill="1" applyBorder="1" applyAlignment="1">
      <alignment horizontal="center" wrapText="1"/>
    </xf>
    <xf numFmtId="0" fontId="59" fillId="2" borderId="22" xfId="0" applyFont="1" applyFill="1" applyBorder="1" applyAlignment="1">
      <alignment horizontal="center" wrapText="1"/>
    </xf>
    <xf numFmtId="0" fontId="59" fillId="0" borderId="30" xfId="0" applyFont="1" applyBorder="1" applyAlignment="1">
      <alignment horizontal="center" wrapText="1"/>
    </xf>
    <xf numFmtId="0" fontId="59" fillId="2" borderId="39" xfId="0" applyFont="1" applyFill="1" applyBorder="1" applyAlignment="1">
      <alignment horizontal="left" wrapText="1"/>
    </xf>
    <xf numFmtId="0" fontId="59" fillId="0" borderId="39" xfId="0" applyFont="1" applyBorder="1" applyAlignment="1">
      <alignment horizontal="center" wrapText="1"/>
    </xf>
    <xf numFmtId="49" fontId="59" fillId="0" borderId="42" xfId="0" applyNumberFormat="1" applyFont="1" applyBorder="1" applyAlignment="1">
      <alignment horizontal="center" wrapText="1"/>
    </xf>
    <xf numFmtId="0" fontId="59" fillId="2" borderId="39" xfId="0" applyFont="1" applyFill="1" applyBorder="1" applyAlignment="1">
      <alignment horizontal="center" wrapText="1"/>
    </xf>
    <xf numFmtId="0" fontId="59" fillId="2" borderId="42" xfId="0" applyFont="1" applyFill="1" applyBorder="1" applyAlignment="1">
      <alignment horizontal="center" wrapText="1"/>
    </xf>
    <xf numFmtId="0" fontId="59" fillId="2" borderId="13" xfId="0" applyFont="1" applyFill="1" applyBorder="1" applyAlignment="1">
      <alignment horizontal="center" wrapText="1"/>
    </xf>
    <xf numFmtId="0" fontId="59" fillId="2" borderId="14" xfId="0" applyFont="1" applyFill="1" applyBorder="1" applyAlignment="1">
      <alignment horizontal="center" wrapText="1"/>
    </xf>
    <xf numFmtId="0" fontId="59" fillId="0" borderId="0" xfId="0" applyFont="1" applyFill="1" applyBorder="1" applyAlignment="1">
      <alignment horizontal="left" wrapText="1"/>
    </xf>
    <xf numFmtId="0" fontId="59" fillId="0" borderId="0" xfId="0" applyFont="1" applyFill="1" applyBorder="1" applyAlignment="1">
      <alignment horizontal="center" wrapText="1"/>
    </xf>
    <xf numFmtId="0" fontId="59" fillId="0" borderId="55" xfId="0" applyFont="1" applyBorder="1" applyAlignment="1">
      <alignment horizontal="center" vertical="center" wrapText="1"/>
    </xf>
    <xf numFmtId="0" fontId="59" fillId="0" borderId="27" xfId="0" applyFont="1" applyBorder="1" applyAlignment="1">
      <alignment horizontal="center" vertical="center" wrapText="1"/>
    </xf>
    <xf numFmtId="0" fontId="59" fillId="0" borderId="60" xfId="0" applyFont="1" applyBorder="1" applyAlignment="1">
      <alignment horizontal="center" vertical="center" wrapText="1"/>
    </xf>
    <xf numFmtId="0" fontId="59" fillId="0" borderId="43" xfId="0" applyFont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center" wrapText="1"/>
    </xf>
    <xf numFmtId="0" fontId="59" fillId="0" borderId="12" xfId="0" applyFont="1" applyFill="1" applyBorder="1" applyAlignment="1">
      <alignment horizontal="center" wrapText="1"/>
    </xf>
    <xf numFmtId="0" fontId="73" fillId="0" borderId="51" xfId="0" applyFont="1" applyBorder="1"/>
    <xf numFmtId="0" fontId="59" fillId="0" borderId="39" xfId="0" applyFont="1" applyBorder="1" applyAlignment="1">
      <alignment horizontal="left" wrapText="1"/>
    </xf>
    <xf numFmtId="0" fontId="59" fillId="0" borderId="13" xfId="0" applyFont="1" applyFill="1" applyBorder="1" applyAlignment="1">
      <alignment horizontal="center" wrapText="1"/>
    </xf>
    <xf numFmtId="0" fontId="59" fillId="0" borderId="14" xfId="0" applyFont="1" applyFill="1" applyBorder="1" applyAlignment="1">
      <alignment horizontal="center" wrapText="1"/>
    </xf>
    <xf numFmtId="0" fontId="73" fillId="2" borderId="0" xfId="0" applyFont="1" applyFill="1"/>
    <xf numFmtId="0" fontId="59" fillId="0" borderId="38" xfId="0" applyFont="1" applyFill="1" applyBorder="1" applyAlignment="1">
      <alignment horizontal="left" wrapText="1"/>
    </xf>
    <xf numFmtId="0" fontId="59" fillId="0" borderId="37" xfId="0" applyFont="1" applyFill="1" applyBorder="1" applyAlignment="1">
      <alignment horizontal="left"/>
    </xf>
    <xf numFmtId="0" fontId="59" fillId="0" borderId="37" xfId="0" applyFont="1" applyFill="1" applyBorder="1" applyAlignment="1">
      <alignment horizontal="center"/>
    </xf>
    <xf numFmtId="0" fontId="59" fillId="0" borderId="41" xfId="0" applyFont="1" applyFill="1" applyBorder="1" applyAlignment="1">
      <alignment horizontal="center"/>
    </xf>
    <xf numFmtId="0" fontId="59" fillId="0" borderId="19" xfId="0" applyFont="1" applyFill="1" applyBorder="1" applyAlignment="1">
      <alignment horizontal="center"/>
    </xf>
    <xf numFmtId="0" fontId="59" fillId="0" borderId="22" xfId="0" applyFont="1" applyFill="1" applyBorder="1" applyAlignment="1">
      <alignment horizontal="center"/>
    </xf>
    <xf numFmtId="0" fontId="59" fillId="0" borderId="38" xfId="0" applyFont="1" applyFill="1" applyBorder="1" applyAlignment="1">
      <alignment horizontal="left"/>
    </xf>
    <xf numFmtId="0" fontId="59" fillId="0" borderId="38" xfId="0" applyFont="1" applyFill="1" applyBorder="1" applyAlignment="1">
      <alignment horizontal="center"/>
    </xf>
    <xf numFmtId="0" fontId="59" fillId="0" borderId="30" xfId="0" applyFont="1" applyFill="1" applyBorder="1" applyAlignment="1">
      <alignment horizontal="center"/>
    </xf>
    <xf numFmtId="0" fontId="59" fillId="0" borderId="1" xfId="0" applyFont="1" applyFill="1" applyBorder="1" applyAlignment="1">
      <alignment horizontal="center"/>
    </xf>
    <xf numFmtId="0" fontId="59" fillId="0" borderId="12" xfId="0" applyFont="1" applyFill="1" applyBorder="1" applyAlignment="1">
      <alignment horizontal="center"/>
    </xf>
    <xf numFmtId="0" fontId="59" fillId="2" borderId="38" xfId="0" applyFont="1" applyFill="1" applyBorder="1" applyAlignment="1">
      <alignment horizontal="left"/>
    </xf>
    <xf numFmtId="0" fontId="59" fillId="2" borderId="38" xfId="0" applyFont="1" applyFill="1" applyBorder="1" applyAlignment="1">
      <alignment horizontal="center"/>
    </xf>
    <xf numFmtId="0" fontId="59" fillId="2" borderId="30" xfId="0" applyFont="1" applyFill="1" applyBorder="1" applyAlignment="1">
      <alignment horizontal="center"/>
    </xf>
    <xf numFmtId="0" fontId="59" fillId="2" borderId="1" xfId="0" applyFont="1" applyFill="1" applyBorder="1" applyAlignment="1">
      <alignment horizontal="center"/>
    </xf>
    <xf numFmtId="0" fontId="59" fillId="2" borderId="12" xfId="0" applyFont="1" applyFill="1" applyBorder="1" applyAlignment="1">
      <alignment horizontal="center"/>
    </xf>
    <xf numFmtId="0" fontId="59" fillId="2" borderId="39" xfId="0" applyFont="1" applyFill="1" applyBorder="1" applyAlignment="1">
      <alignment horizontal="left"/>
    </xf>
    <xf numFmtId="0" fontId="59" fillId="2" borderId="39" xfId="0" applyFont="1" applyFill="1" applyBorder="1" applyAlignment="1">
      <alignment horizontal="center"/>
    </xf>
    <xf numFmtId="0" fontId="59" fillId="2" borderId="42" xfId="0" applyFont="1" applyFill="1" applyBorder="1" applyAlignment="1">
      <alignment horizontal="center"/>
    </xf>
    <xf numFmtId="0" fontId="59" fillId="2" borderId="13" xfId="0" applyFont="1" applyFill="1" applyBorder="1" applyAlignment="1">
      <alignment horizontal="center"/>
    </xf>
    <xf numFmtId="0" fontId="59" fillId="2" borderId="14" xfId="0" applyFont="1" applyFill="1" applyBorder="1" applyAlignment="1">
      <alignment horizontal="center"/>
    </xf>
    <xf numFmtId="0" fontId="59" fillId="0" borderId="31" xfId="0" applyFont="1" applyFill="1" applyBorder="1" applyAlignment="1">
      <alignment horizontal="left" wrapText="1"/>
    </xf>
    <xf numFmtId="0" fontId="59" fillId="0" borderId="31" xfId="0" applyFont="1" applyFill="1" applyBorder="1" applyAlignment="1">
      <alignment horizontal="center" wrapText="1"/>
    </xf>
    <xf numFmtId="0" fontId="59" fillId="0" borderId="7" xfId="0" applyFont="1" applyFill="1" applyBorder="1" applyAlignment="1">
      <alignment horizontal="center" wrapText="1"/>
    </xf>
    <xf numFmtId="0" fontId="59" fillId="2" borderId="10" xfId="0" applyFont="1" applyFill="1" applyBorder="1" applyAlignment="1">
      <alignment horizontal="left" wrapText="1"/>
    </xf>
    <xf numFmtId="0" fontId="59" fillId="2" borderId="10" xfId="0" applyFont="1" applyFill="1" applyBorder="1" applyAlignment="1">
      <alignment horizontal="center" wrapText="1"/>
    </xf>
    <xf numFmtId="0" fontId="59" fillId="2" borderId="8" xfId="0" applyNumberFormat="1" applyFont="1" applyFill="1" applyBorder="1" applyAlignment="1">
      <alignment horizontal="center" wrapText="1"/>
    </xf>
    <xf numFmtId="0" fontId="59" fillId="2" borderId="37" xfId="0" applyFont="1" applyFill="1" applyBorder="1" applyAlignment="1">
      <alignment horizontal="left"/>
    </xf>
    <xf numFmtId="0" fontId="59" fillId="2" borderId="37" xfId="0" applyFont="1" applyFill="1" applyBorder="1" applyAlignment="1">
      <alignment horizontal="center"/>
    </xf>
    <xf numFmtId="0" fontId="59" fillId="2" borderId="41" xfId="0" applyFont="1" applyFill="1" applyBorder="1" applyAlignment="1">
      <alignment horizontal="center"/>
    </xf>
    <xf numFmtId="0" fontId="59" fillId="2" borderId="19" xfId="0" applyFont="1" applyFill="1" applyBorder="1" applyAlignment="1">
      <alignment horizontal="center"/>
    </xf>
    <xf numFmtId="0" fontId="59" fillId="2" borderId="22" xfId="0" applyFont="1" applyFill="1" applyBorder="1" applyAlignment="1">
      <alignment horizontal="center"/>
    </xf>
    <xf numFmtId="2" fontId="59" fillId="2" borderId="1" xfId="0" applyNumberFormat="1" applyFont="1" applyFill="1" applyBorder="1" applyAlignment="1">
      <alignment horizontal="center"/>
    </xf>
    <xf numFmtId="16" fontId="59" fillId="2" borderId="41" xfId="0" applyNumberFormat="1" applyFont="1" applyFill="1" applyBorder="1" applyAlignment="1">
      <alignment horizontal="center" wrapText="1"/>
    </xf>
    <xf numFmtId="0" fontId="59" fillId="2" borderId="9" xfId="0" applyFont="1" applyFill="1" applyBorder="1" applyAlignment="1">
      <alignment horizontal="left"/>
    </xf>
    <xf numFmtId="0" fontId="59" fillId="2" borderId="31" xfId="0" applyFont="1" applyFill="1" applyBorder="1" applyAlignment="1">
      <alignment horizontal="left"/>
    </xf>
    <xf numFmtId="0" fontId="59" fillId="2" borderId="81" xfId="0" applyFont="1" applyFill="1" applyBorder="1" applyAlignment="1">
      <alignment horizontal="left"/>
    </xf>
    <xf numFmtId="0" fontId="59" fillId="2" borderId="44" xfId="0" applyFont="1" applyFill="1" applyBorder="1" applyAlignment="1">
      <alignment horizontal="center"/>
    </xf>
    <xf numFmtId="0" fontId="59" fillId="2" borderId="45" xfId="0" applyFont="1" applyFill="1" applyBorder="1" applyAlignment="1">
      <alignment horizontal="center"/>
    </xf>
    <xf numFmtId="0" fontId="59" fillId="2" borderId="34" xfId="0" applyFont="1" applyFill="1" applyBorder="1" applyAlignment="1">
      <alignment horizontal="center"/>
    </xf>
    <xf numFmtId="0" fontId="59" fillId="2" borderId="36" xfId="0" applyFont="1" applyFill="1" applyBorder="1" applyAlignment="1">
      <alignment horizontal="center"/>
    </xf>
    <xf numFmtId="0" fontId="59" fillId="2" borderId="10" xfId="0" applyFont="1" applyFill="1" applyBorder="1" applyAlignment="1">
      <alignment horizontal="left"/>
    </xf>
    <xf numFmtId="0" fontId="59" fillId="2" borderId="54" xfId="0" applyFont="1" applyFill="1" applyBorder="1" applyAlignment="1">
      <alignment horizontal="center"/>
    </xf>
    <xf numFmtId="0" fontId="59" fillId="2" borderId="16" xfId="0" applyFont="1" applyFill="1" applyBorder="1" applyAlignment="1">
      <alignment horizontal="center"/>
    </xf>
    <xf numFmtId="16" fontId="59" fillId="2" borderId="30" xfId="0" applyNumberFormat="1" applyFont="1" applyFill="1" applyBorder="1" applyAlignment="1">
      <alignment horizontal="center"/>
    </xf>
    <xf numFmtId="0" fontId="59" fillId="2" borderId="18" xfId="0" applyFont="1" applyFill="1" applyBorder="1" applyAlignment="1">
      <alignment horizontal="center"/>
    </xf>
    <xf numFmtId="0" fontId="59" fillId="2" borderId="0" xfId="0" applyFont="1" applyFill="1" applyBorder="1" applyAlignment="1">
      <alignment horizontal="left"/>
    </xf>
    <xf numFmtId="0" fontId="59" fillId="2" borderId="0" xfId="0" applyFont="1" applyFill="1" applyBorder="1" applyAlignment="1">
      <alignment horizontal="center"/>
    </xf>
    <xf numFmtId="0" fontId="59" fillId="0" borderId="0" xfId="0" applyFont="1" applyBorder="1"/>
    <xf numFmtId="0" fontId="66" fillId="2" borderId="7" xfId="0" applyFont="1" applyFill="1" applyBorder="1" applyAlignment="1">
      <alignment vertical="center"/>
    </xf>
    <xf numFmtId="3" fontId="66" fillId="2" borderId="1" xfId="0" applyNumberFormat="1" applyFont="1" applyFill="1" applyBorder="1" applyAlignment="1">
      <alignment horizontal="center" vertical="center"/>
    </xf>
    <xf numFmtId="0" fontId="66" fillId="2" borderId="12" xfId="0" applyFont="1" applyFill="1" applyBorder="1" applyAlignment="1">
      <alignment vertical="center"/>
    </xf>
    <xf numFmtId="0" fontId="66" fillId="2" borderId="8" xfId="0" applyFont="1" applyFill="1" applyBorder="1" applyAlignment="1">
      <alignment vertical="center"/>
    </xf>
    <xf numFmtId="3" fontId="66" fillId="2" borderId="13" xfId="0" applyNumberFormat="1" applyFont="1" applyFill="1" applyBorder="1" applyAlignment="1">
      <alignment horizontal="center" vertical="center"/>
    </xf>
    <xf numFmtId="0" fontId="66" fillId="2" borderId="14" xfId="0" applyFont="1" applyFill="1" applyBorder="1" applyAlignment="1">
      <alignment vertical="center"/>
    </xf>
    <xf numFmtId="16" fontId="0" fillId="0" borderId="0" xfId="0" applyNumberFormat="1"/>
    <xf numFmtId="0" fontId="59" fillId="2" borderId="43" xfId="0" applyFont="1" applyFill="1" applyBorder="1" applyAlignment="1">
      <alignment horizontal="center" vertical="center" shrinkToFit="1"/>
    </xf>
    <xf numFmtId="0" fontId="72" fillId="2" borderId="2" xfId="0" applyFont="1" applyFill="1" applyBorder="1" applyAlignment="1">
      <alignment horizontal="center" vertical="center" wrapText="1"/>
    </xf>
    <xf numFmtId="0" fontId="73" fillId="0" borderId="0" xfId="0" applyFont="1" applyAlignment="1">
      <alignment vertical="center" wrapText="1"/>
    </xf>
    <xf numFmtId="3" fontId="72" fillId="2" borderId="19" xfId="0" applyNumberFormat="1" applyFont="1" applyFill="1" applyBorder="1" applyAlignment="1">
      <alignment horizontal="center" vertical="center" wrapText="1"/>
    </xf>
    <xf numFmtId="0" fontId="72" fillId="2" borderId="19" xfId="0" applyFont="1" applyFill="1" applyBorder="1" applyAlignment="1">
      <alignment horizontal="right" vertical="center"/>
    </xf>
    <xf numFmtId="0" fontId="72" fillId="2" borderId="1" xfId="0" applyFont="1" applyFill="1" applyBorder="1" applyAlignment="1">
      <alignment horizontal="right" vertical="center"/>
    </xf>
    <xf numFmtId="0" fontId="66" fillId="2" borderId="1" xfId="0" applyFont="1" applyFill="1" applyBorder="1" applyAlignment="1">
      <alignment horizontal="center" vertical="center"/>
    </xf>
    <xf numFmtId="0" fontId="66" fillId="2" borderId="13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/>
    </xf>
    <xf numFmtId="0" fontId="33" fillId="2" borderId="1" xfId="0" applyFont="1" applyFill="1" applyBorder="1" applyAlignment="1">
      <alignment horizontal="center"/>
    </xf>
    <xf numFmtId="0" fontId="72" fillId="2" borderId="60" xfId="0" applyFont="1" applyFill="1" applyBorder="1" applyAlignment="1">
      <alignment horizontal="center" vertical="center" wrapText="1"/>
    </xf>
    <xf numFmtId="0" fontId="72" fillId="2" borderId="51" xfId="0" applyFont="1" applyFill="1" applyBorder="1" applyAlignment="1">
      <alignment horizontal="center" vertical="center" wrapText="1"/>
    </xf>
    <xf numFmtId="0" fontId="72" fillId="2" borderId="4" xfId="0" applyFont="1" applyFill="1" applyBorder="1" applyAlignment="1">
      <alignment horizontal="center" vertical="center"/>
    </xf>
    <xf numFmtId="0" fontId="72" fillId="2" borderId="5" xfId="0" applyFont="1" applyFill="1" applyBorder="1" applyAlignment="1">
      <alignment horizontal="center" vertical="center"/>
    </xf>
    <xf numFmtId="0" fontId="72" fillId="2" borderId="64" xfId="0" applyFont="1" applyFill="1" applyBorder="1" applyAlignment="1">
      <alignment horizontal="center" vertical="center" wrapText="1"/>
    </xf>
    <xf numFmtId="0" fontId="72" fillId="2" borderId="9" xfId="46" applyFont="1" applyFill="1" applyBorder="1" applyAlignment="1">
      <alignment horizontal="center" vertical="center"/>
    </xf>
    <xf numFmtId="0" fontId="72" fillId="2" borderId="48" xfId="46" applyFont="1" applyFill="1" applyBorder="1" applyAlignment="1">
      <alignment horizontal="center" vertical="center"/>
    </xf>
    <xf numFmtId="1" fontId="72" fillId="2" borderId="37" xfId="46" applyNumberFormat="1" applyFont="1" applyFill="1" applyBorder="1" applyAlignment="1">
      <alignment horizontal="center" vertical="center"/>
    </xf>
    <xf numFmtId="0" fontId="72" fillId="2" borderId="4" xfId="0" applyFont="1" applyFill="1" applyBorder="1" applyAlignment="1">
      <alignment horizontal="center" vertical="center" wrapText="1"/>
    </xf>
    <xf numFmtId="0" fontId="72" fillId="2" borderId="85" xfId="0" applyFont="1" applyFill="1" applyBorder="1" applyAlignment="1">
      <alignment horizontal="center" vertical="center" wrapText="1"/>
    </xf>
    <xf numFmtId="0" fontId="72" fillId="2" borderId="24" xfId="0" applyFont="1" applyFill="1" applyBorder="1" applyAlignment="1">
      <alignment vertical="center" wrapText="1"/>
    </xf>
    <xf numFmtId="0" fontId="72" fillId="2" borderId="64" xfId="0" applyFont="1" applyFill="1" applyBorder="1" applyAlignment="1">
      <alignment vertical="center" wrapText="1"/>
    </xf>
    <xf numFmtId="49" fontId="72" fillId="2" borderId="1" xfId="0" applyNumberFormat="1" applyFont="1" applyFill="1" applyBorder="1" applyAlignment="1">
      <alignment horizontal="right" vertical="center"/>
    </xf>
    <xf numFmtId="0" fontId="72" fillId="2" borderId="5" xfId="0" applyFont="1" applyFill="1" applyBorder="1" applyAlignment="1">
      <alignment horizontal="center" vertical="center" wrapText="1"/>
    </xf>
    <xf numFmtId="49" fontId="72" fillId="2" borderId="13" xfId="0" applyNumberFormat="1" applyFont="1" applyFill="1" applyBorder="1" applyAlignment="1">
      <alignment horizontal="right" vertical="center"/>
    </xf>
    <xf numFmtId="0" fontId="66" fillId="2" borderId="6" xfId="0" applyFont="1" applyFill="1" applyBorder="1" applyAlignment="1">
      <alignment vertical="center"/>
    </xf>
    <xf numFmtId="3" fontId="66" fillId="2" borderId="11" xfId="0" applyNumberFormat="1" applyFont="1" applyFill="1" applyBorder="1" applyAlignment="1">
      <alignment horizontal="center" vertical="center"/>
    </xf>
    <xf numFmtId="0" fontId="66" fillId="2" borderId="20" xfId="0" applyFont="1" applyFill="1" applyBorder="1" applyAlignment="1">
      <alignment vertical="center"/>
    </xf>
    <xf numFmtId="0" fontId="72" fillId="2" borderId="50" xfId="0" applyFont="1" applyFill="1" applyBorder="1" applyAlignment="1">
      <alignment horizontal="center" vertical="center"/>
    </xf>
    <xf numFmtId="0" fontId="72" fillId="2" borderId="25" xfId="0" applyFont="1" applyFill="1" applyBorder="1" applyAlignment="1">
      <alignment horizontal="center" vertical="center"/>
    </xf>
    <xf numFmtId="0" fontId="72" fillId="2" borderId="25" xfId="0" applyFont="1" applyFill="1" applyBorder="1" applyAlignment="1">
      <alignment horizontal="center" vertical="center" wrapText="1"/>
    </xf>
    <xf numFmtId="0" fontId="72" fillId="2" borderId="29" xfId="0" applyFont="1" applyFill="1" applyBorder="1" applyAlignment="1">
      <alignment horizontal="center" vertical="center"/>
    </xf>
    <xf numFmtId="3" fontId="72" fillId="2" borderId="1" xfId="0" applyNumberFormat="1" applyFont="1" applyFill="1" applyBorder="1" applyAlignment="1">
      <alignment horizontal="center" vertical="center" wrapText="1"/>
    </xf>
    <xf numFmtId="3" fontId="72" fillId="2" borderId="13" xfId="0" applyNumberFormat="1" applyFont="1" applyFill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59" fillId="0" borderId="19" xfId="0" applyFont="1" applyBorder="1" applyAlignment="1">
      <alignment horizontal="center" vertical="center" wrapText="1"/>
    </xf>
    <xf numFmtId="16" fontId="59" fillId="0" borderId="19" xfId="0" applyNumberFormat="1" applyFont="1" applyBorder="1" applyAlignment="1">
      <alignment horizontal="center" vertical="center" wrapText="1"/>
    </xf>
    <xf numFmtId="0" fontId="59" fillId="2" borderId="3" xfId="0" applyFont="1" applyFill="1" applyBorder="1" applyAlignment="1">
      <alignment horizontal="left" vertical="center" wrapText="1"/>
    </xf>
    <xf numFmtId="0" fontId="59" fillId="2" borderId="19" xfId="0" applyFont="1" applyFill="1" applyBorder="1" applyAlignment="1">
      <alignment horizontal="center" vertical="center" wrapText="1"/>
    </xf>
    <xf numFmtId="0" fontId="59" fillId="2" borderId="22" xfId="0" applyFont="1" applyFill="1" applyBorder="1" applyAlignment="1">
      <alignment horizontal="center" vertical="center" wrapText="1"/>
    </xf>
    <xf numFmtId="0" fontId="59" fillId="2" borderId="7" xfId="0" applyFont="1" applyFill="1" applyBorder="1" applyAlignment="1">
      <alignment horizontal="left" vertical="center" wrapText="1"/>
    </xf>
    <xf numFmtId="0" fontId="59" fillId="0" borderId="12" xfId="0" applyFont="1" applyBorder="1" applyAlignment="1">
      <alignment horizontal="center" vertical="center" wrapText="1"/>
    </xf>
    <xf numFmtId="49" fontId="59" fillId="0" borderId="1" xfId="0" applyNumberFormat="1" applyFont="1" applyBorder="1" applyAlignment="1">
      <alignment horizontal="center" vertical="center" wrapText="1"/>
    </xf>
    <xf numFmtId="0" fontId="59" fillId="2" borderId="8" xfId="0" applyFont="1" applyFill="1" applyBorder="1" applyAlignment="1">
      <alignment horizontal="left" vertical="center" wrapText="1"/>
    </xf>
    <xf numFmtId="0" fontId="59" fillId="0" borderId="13" xfId="0" applyFont="1" applyBorder="1" applyAlignment="1">
      <alignment horizontal="center" vertical="center" wrapText="1"/>
    </xf>
    <xf numFmtId="49" fontId="59" fillId="0" borderId="13" xfId="0" applyNumberFormat="1" applyFont="1" applyBorder="1" applyAlignment="1">
      <alignment horizontal="center" vertical="center" wrapText="1"/>
    </xf>
    <xf numFmtId="0" fontId="59" fillId="0" borderId="14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left" vertical="center" wrapText="1"/>
    </xf>
    <xf numFmtId="0" fontId="59" fillId="0" borderId="22" xfId="0" applyFont="1" applyBorder="1" applyAlignment="1">
      <alignment horizontal="center" vertical="center" wrapText="1"/>
    </xf>
    <xf numFmtId="0" fontId="59" fillId="0" borderId="7" xfId="0" applyFont="1" applyBorder="1" applyAlignment="1">
      <alignment horizontal="left" vertical="center" wrapText="1"/>
    </xf>
    <xf numFmtId="0" fontId="59" fillId="0" borderId="1" xfId="0" applyNumberFormat="1" applyFont="1" applyBorder="1" applyAlignment="1">
      <alignment horizontal="center" vertical="center" wrapText="1"/>
    </xf>
    <xf numFmtId="0" fontId="73" fillId="0" borderId="0" xfId="0" applyFont="1" applyBorder="1" applyAlignment="1">
      <alignment vertical="center"/>
    </xf>
    <xf numFmtId="0" fontId="59" fillId="2" borderId="1" xfId="0" applyFont="1" applyFill="1" applyBorder="1" applyAlignment="1">
      <alignment horizontal="center" vertical="center" wrapText="1"/>
    </xf>
    <xf numFmtId="49" fontId="59" fillId="2" borderId="1" xfId="0" applyNumberFormat="1" applyFont="1" applyFill="1" applyBorder="1" applyAlignment="1">
      <alignment horizontal="center" vertical="center" wrapText="1"/>
    </xf>
    <xf numFmtId="0" fontId="59" fillId="2" borderId="12" xfId="0" applyFont="1" applyFill="1" applyBorder="1" applyAlignment="1">
      <alignment horizontal="center" vertical="center" wrapText="1"/>
    </xf>
    <xf numFmtId="0" fontId="59" fillId="34" borderId="7" xfId="0" applyFont="1" applyFill="1" applyBorder="1" applyAlignment="1">
      <alignment horizontal="left" vertical="center" wrapText="1"/>
    </xf>
    <xf numFmtId="0" fontId="59" fillId="34" borderId="1" xfId="0" applyFont="1" applyFill="1" applyBorder="1" applyAlignment="1">
      <alignment horizontal="center" vertical="center" wrapText="1"/>
    </xf>
    <xf numFmtId="49" fontId="59" fillId="34" borderId="1" xfId="0" applyNumberFormat="1" applyFont="1" applyFill="1" applyBorder="1" applyAlignment="1">
      <alignment horizontal="center" vertical="center" wrapText="1"/>
    </xf>
    <xf numFmtId="0" fontId="59" fillId="34" borderId="12" xfId="0" applyFont="1" applyFill="1" applyBorder="1" applyAlignment="1">
      <alignment horizontal="center" vertical="center" wrapText="1"/>
    </xf>
    <xf numFmtId="0" fontId="59" fillId="2" borderId="1" xfId="0" applyNumberFormat="1" applyFont="1" applyFill="1" applyBorder="1" applyAlignment="1">
      <alignment horizontal="center" vertical="center" wrapText="1"/>
    </xf>
    <xf numFmtId="0" fontId="59" fillId="2" borderId="13" xfId="0" applyFont="1" applyFill="1" applyBorder="1" applyAlignment="1">
      <alignment horizontal="center" vertical="center" wrapText="1"/>
    </xf>
    <xf numFmtId="49" fontId="59" fillId="2" borderId="13" xfId="0" applyNumberFormat="1" applyFont="1" applyFill="1" applyBorder="1" applyAlignment="1">
      <alignment horizontal="center" vertical="center" wrapText="1"/>
    </xf>
    <xf numFmtId="0" fontId="59" fillId="2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left"/>
    </xf>
    <xf numFmtId="0" fontId="33" fillId="0" borderId="11" xfId="0" applyFont="1" applyFill="1" applyBorder="1" applyAlignment="1">
      <alignment horizontal="center"/>
    </xf>
    <xf numFmtId="0" fontId="33" fillId="2" borderId="7" xfId="0" applyFont="1" applyFill="1" applyBorder="1" applyAlignment="1">
      <alignment horizontal="left"/>
    </xf>
    <xf numFmtId="0" fontId="33" fillId="2" borderId="12" xfId="0" applyFont="1" applyFill="1" applyBorder="1" applyAlignment="1">
      <alignment horizontal="center"/>
    </xf>
    <xf numFmtId="0" fontId="33" fillId="0" borderId="7" xfId="0" applyFont="1" applyFill="1" applyBorder="1" applyAlignment="1">
      <alignment horizontal="left"/>
    </xf>
    <xf numFmtId="0" fontId="33" fillId="0" borderId="12" xfId="0" applyFont="1" applyFill="1" applyBorder="1" applyAlignment="1">
      <alignment horizontal="center"/>
    </xf>
    <xf numFmtId="0" fontId="33" fillId="0" borderId="8" xfId="0" applyFont="1" applyFill="1" applyBorder="1" applyAlignment="1">
      <alignment horizontal="left"/>
    </xf>
    <xf numFmtId="0" fontId="33" fillId="0" borderId="13" xfId="0" applyFont="1" applyFill="1" applyBorder="1" applyAlignment="1">
      <alignment horizontal="center"/>
    </xf>
    <xf numFmtId="0" fontId="33" fillId="2" borderId="13" xfId="0" applyFont="1" applyFill="1" applyBorder="1" applyAlignment="1">
      <alignment horizontal="center"/>
    </xf>
    <xf numFmtId="0" fontId="33" fillId="0" borderId="14" xfId="0" applyFont="1" applyFill="1" applyBorder="1" applyAlignment="1">
      <alignment horizontal="center"/>
    </xf>
    <xf numFmtId="0" fontId="33" fillId="0" borderId="22" xfId="0" applyFont="1" applyBorder="1" applyAlignment="1">
      <alignment horizontal="center" wrapText="1"/>
    </xf>
    <xf numFmtId="0" fontId="33" fillId="2" borderId="6" xfId="0" applyFont="1" applyFill="1" applyBorder="1" applyAlignment="1">
      <alignment horizontal="left"/>
    </xf>
    <xf numFmtId="0" fontId="33" fillId="2" borderId="11" xfId="0" applyFont="1" applyFill="1" applyBorder="1" applyAlignment="1">
      <alignment horizontal="center"/>
    </xf>
    <xf numFmtId="0" fontId="33" fillId="2" borderId="20" xfId="0" applyFont="1" applyFill="1" applyBorder="1" applyAlignment="1">
      <alignment horizontal="center"/>
    </xf>
    <xf numFmtId="0" fontId="33" fillId="0" borderId="13" xfId="0" applyFont="1" applyBorder="1" applyAlignment="1">
      <alignment horizont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wrapText="1"/>
    </xf>
    <xf numFmtId="0" fontId="33" fillId="0" borderId="34" xfId="0" applyFont="1" applyFill="1" applyBorder="1" applyAlignment="1">
      <alignment horizontal="left"/>
    </xf>
    <xf numFmtId="0" fontId="33" fillId="0" borderId="34" xfId="53" applyNumberFormat="1" applyFont="1" applyFill="1" applyBorder="1" applyAlignment="1">
      <alignment horizontal="center" vertical="top"/>
    </xf>
    <xf numFmtId="0" fontId="33" fillId="0" borderId="34" xfId="0" applyFont="1" applyFill="1" applyBorder="1" applyAlignment="1">
      <alignment horizontal="center"/>
    </xf>
    <xf numFmtId="0" fontId="33" fillId="0" borderId="6" xfId="0" applyFont="1" applyFill="1" applyBorder="1" applyAlignment="1">
      <alignment horizontal="left"/>
    </xf>
    <xf numFmtId="0" fontId="33" fillId="0" borderId="67" xfId="0" applyFont="1" applyFill="1" applyBorder="1" applyAlignment="1">
      <alignment horizontal="center"/>
    </xf>
    <xf numFmtId="0" fontId="33" fillId="0" borderId="26" xfId="0" applyFont="1" applyFill="1" applyBorder="1" applyAlignment="1">
      <alignment horizontal="center"/>
    </xf>
    <xf numFmtId="0" fontId="33" fillId="2" borderId="4" xfId="0" applyFont="1" applyFill="1" applyBorder="1" applyAlignment="1">
      <alignment horizontal="left"/>
    </xf>
    <xf numFmtId="0" fontId="33" fillId="2" borderId="2" xfId="0" applyFont="1" applyFill="1" applyBorder="1" applyAlignment="1">
      <alignment horizontal="center"/>
    </xf>
    <xf numFmtId="0" fontId="33" fillId="2" borderId="5" xfId="0" applyFont="1" applyFill="1" applyBorder="1" applyAlignment="1">
      <alignment horizontal="center"/>
    </xf>
    <xf numFmtId="0" fontId="33" fillId="2" borderId="8" xfId="0" applyFont="1" applyFill="1" applyBorder="1" applyAlignment="1">
      <alignment horizontal="left"/>
    </xf>
    <xf numFmtId="0" fontId="33" fillId="2" borderId="14" xfId="0" applyFont="1" applyFill="1" applyBorder="1" applyAlignment="1">
      <alignment horizontal="center"/>
    </xf>
    <xf numFmtId="0" fontId="33" fillId="2" borderId="3" xfId="0" applyFont="1" applyFill="1" applyBorder="1" applyAlignment="1">
      <alignment horizontal="left"/>
    </xf>
    <xf numFmtId="0" fontId="33" fillId="2" borderId="19" xfId="0" applyFont="1" applyFill="1" applyBorder="1" applyAlignment="1">
      <alignment horizontal="center"/>
    </xf>
    <xf numFmtId="0" fontId="33" fillId="2" borderId="22" xfId="0" applyFont="1" applyFill="1" applyBorder="1" applyAlignment="1">
      <alignment horizontal="center"/>
    </xf>
    <xf numFmtId="0" fontId="33" fillId="2" borderId="34" xfId="0" applyFont="1" applyFill="1" applyBorder="1" applyAlignment="1">
      <alignment horizontal="left"/>
    </xf>
    <xf numFmtId="0" fontId="33" fillId="2" borderId="34" xfId="0" applyFont="1" applyFill="1" applyBorder="1" applyAlignment="1"/>
    <xf numFmtId="0" fontId="33" fillId="2" borderId="34" xfId="0" applyFont="1" applyFill="1" applyBorder="1" applyAlignment="1">
      <alignment horizontal="center"/>
    </xf>
    <xf numFmtId="14" fontId="46" fillId="34" borderId="0" xfId="0" applyNumberFormat="1" applyFont="1" applyFill="1" applyAlignment="1"/>
    <xf numFmtId="0" fontId="72" fillId="2" borderId="1" xfId="0" applyFont="1" applyFill="1" applyBorder="1" applyAlignment="1">
      <alignment horizontal="right" vertical="center"/>
    </xf>
    <xf numFmtId="0" fontId="68" fillId="0" borderId="0" xfId="0" applyFont="1" applyAlignment="1">
      <alignment horizontal="center" vertical="center"/>
    </xf>
    <xf numFmtId="0" fontId="68" fillId="0" borderId="0" xfId="0" applyFont="1" applyAlignment="1">
      <alignment horizontal="right" vertical="center"/>
    </xf>
    <xf numFmtId="49" fontId="59" fillId="2" borderId="83" xfId="0" applyNumberFormat="1" applyFont="1" applyFill="1" applyBorder="1" applyAlignment="1">
      <alignment horizontal="center" vertical="center" shrinkToFit="1"/>
    </xf>
    <xf numFmtId="0" fontId="72" fillId="2" borderId="1" xfId="0" applyFont="1" applyFill="1" applyBorder="1" applyAlignment="1">
      <alignment horizontal="right" vertical="center"/>
    </xf>
    <xf numFmtId="0" fontId="68" fillId="0" borderId="0" xfId="0" applyFont="1" applyBorder="1" applyAlignment="1">
      <alignment vertical="center"/>
    </xf>
    <xf numFmtId="0" fontId="72" fillId="2" borderId="1" xfId="0" applyFont="1" applyFill="1" applyBorder="1" applyAlignment="1">
      <alignment horizontal="right" vertical="center"/>
    </xf>
    <xf numFmtId="0" fontId="72" fillId="2" borderId="13" xfId="0" applyFont="1" applyFill="1" applyBorder="1" applyAlignment="1">
      <alignment horizontal="right" vertical="center"/>
    </xf>
    <xf numFmtId="0" fontId="72" fillId="2" borderId="34" xfId="0" applyFont="1" applyFill="1" applyBorder="1" applyAlignment="1">
      <alignment horizontal="right" vertical="center"/>
    </xf>
    <xf numFmtId="0" fontId="72" fillId="2" borderId="19" xfId="0" applyFont="1" applyFill="1" applyBorder="1" applyAlignment="1">
      <alignment horizontal="right" vertical="center"/>
    </xf>
    <xf numFmtId="0" fontId="72" fillId="0" borderId="1" xfId="0" applyFont="1" applyFill="1" applyBorder="1" applyAlignment="1">
      <alignment horizontal="right" vertical="center"/>
    </xf>
    <xf numFmtId="0" fontId="72" fillId="2" borderId="9" xfId="0" applyFont="1" applyFill="1" applyBorder="1" applyAlignment="1">
      <alignment vertical="center"/>
    </xf>
    <xf numFmtId="0" fontId="72" fillId="2" borderId="31" xfId="0" applyFont="1" applyFill="1" applyBorder="1" applyAlignment="1">
      <alignment vertical="center"/>
    </xf>
    <xf numFmtId="0" fontId="72" fillId="2" borderId="81" xfId="0" applyFont="1" applyFill="1" applyBorder="1" applyAlignment="1">
      <alignment vertical="center"/>
    </xf>
    <xf numFmtId="3" fontId="72" fillId="2" borderId="41" xfId="0" applyNumberFormat="1" applyFont="1" applyFill="1" applyBorder="1" applyAlignment="1">
      <alignment horizontal="center" vertical="center"/>
    </xf>
    <xf numFmtId="3" fontId="72" fillId="2" borderId="30" xfId="0" applyNumberFormat="1" applyFont="1" applyFill="1" applyBorder="1" applyAlignment="1">
      <alignment horizontal="center" vertical="center"/>
    </xf>
    <xf numFmtId="3" fontId="72" fillId="2" borderId="45" xfId="0" applyNumberFormat="1" applyFont="1" applyFill="1" applyBorder="1" applyAlignment="1">
      <alignment horizontal="center" vertical="center"/>
    </xf>
    <xf numFmtId="0" fontId="72" fillId="2" borderId="10" xfId="0" applyFont="1" applyFill="1" applyBorder="1" applyAlignment="1">
      <alignment vertical="center"/>
    </xf>
    <xf numFmtId="3" fontId="72" fillId="2" borderId="42" xfId="0" applyNumberFormat="1" applyFont="1" applyFill="1" applyBorder="1" applyAlignment="1">
      <alignment horizontal="center" vertical="center"/>
    </xf>
    <xf numFmtId="3" fontId="72" fillId="2" borderId="37" xfId="0" applyNumberFormat="1" applyFont="1" applyFill="1" applyBorder="1" applyAlignment="1">
      <alignment horizontal="center" vertical="center"/>
    </xf>
    <xf numFmtId="3" fontId="72" fillId="2" borderId="38" xfId="0" applyNumberFormat="1" applyFont="1" applyFill="1" applyBorder="1" applyAlignment="1">
      <alignment horizontal="center" vertical="center"/>
    </xf>
    <xf numFmtId="3" fontId="72" fillId="2" borderId="39" xfId="0" applyNumberFormat="1" applyFont="1" applyFill="1" applyBorder="1" applyAlignment="1">
      <alignment horizontal="center" vertical="center"/>
    </xf>
    <xf numFmtId="0" fontId="72" fillId="2" borderId="9" xfId="0" applyFont="1" applyFill="1" applyBorder="1" applyAlignment="1">
      <alignment horizontal="left" vertical="center"/>
    </xf>
    <xf numFmtId="0" fontId="72" fillId="0" borderId="31" xfId="0" applyFont="1" applyFill="1" applyBorder="1" applyAlignment="1">
      <alignment vertical="center"/>
    </xf>
    <xf numFmtId="3" fontId="72" fillId="2" borderId="40" xfId="0" applyNumberFormat="1" applyFont="1" applyFill="1" applyBorder="1" applyAlignment="1">
      <alignment horizontal="center" vertical="center"/>
    </xf>
    <xf numFmtId="3" fontId="72" fillId="2" borderId="9" xfId="0" applyNumberFormat="1" applyFont="1" applyFill="1" applyBorder="1" applyAlignment="1">
      <alignment horizontal="center" vertical="center"/>
    </xf>
    <xf numFmtId="3" fontId="72" fillId="2" borderId="31" xfId="0" applyNumberFormat="1" applyFont="1" applyFill="1" applyBorder="1" applyAlignment="1">
      <alignment horizontal="center" vertical="center"/>
    </xf>
    <xf numFmtId="3" fontId="72" fillId="2" borderId="81" xfId="0" applyNumberFormat="1" applyFont="1" applyFill="1" applyBorder="1" applyAlignment="1">
      <alignment horizontal="center" vertical="center"/>
    </xf>
    <xf numFmtId="3" fontId="72" fillId="2" borderId="10" xfId="0" applyNumberFormat="1" applyFont="1" applyFill="1" applyBorder="1" applyAlignment="1">
      <alignment horizontal="center" vertical="center"/>
    </xf>
    <xf numFmtId="3" fontId="72" fillId="2" borderId="83" xfId="0" applyNumberFormat="1" applyFont="1" applyFill="1" applyBorder="1" applyAlignment="1">
      <alignment horizontal="center" vertical="center"/>
    </xf>
    <xf numFmtId="3" fontId="72" fillId="2" borderId="44" xfId="0" applyNumberFormat="1" applyFont="1" applyFill="1" applyBorder="1" applyAlignment="1">
      <alignment horizontal="center" vertical="center"/>
    </xf>
    <xf numFmtId="3" fontId="72" fillId="2" borderId="46" xfId="0" applyNumberFormat="1" applyFont="1" applyFill="1" applyBorder="1" applyAlignment="1">
      <alignment horizontal="center" vertical="center"/>
    </xf>
    <xf numFmtId="0" fontId="72" fillId="2" borderId="83" xfId="0" applyFont="1" applyFill="1" applyBorder="1" applyAlignment="1">
      <alignment vertical="center"/>
    </xf>
    <xf numFmtId="0" fontId="72" fillId="2" borderId="20" xfId="0" applyFont="1" applyFill="1" applyBorder="1" applyAlignment="1">
      <alignment horizontal="right" vertical="center"/>
    </xf>
    <xf numFmtId="0" fontId="72" fillId="2" borderId="11" xfId="0" applyFont="1" applyFill="1" applyBorder="1" applyAlignment="1">
      <alignment horizontal="right" vertical="center"/>
    </xf>
    <xf numFmtId="0" fontId="72" fillId="2" borderId="34" xfId="0" applyFont="1" applyFill="1" applyBorder="1" applyAlignment="1">
      <alignment horizontal="right" vertical="center"/>
    </xf>
    <xf numFmtId="0" fontId="72" fillId="2" borderId="19" xfId="0" applyFont="1" applyFill="1" applyBorder="1" applyAlignment="1">
      <alignment horizontal="right" vertical="center"/>
    </xf>
    <xf numFmtId="0" fontId="72" fillId="2" borderId="34" xfId="0" applyFont="1" applyFill="1" applyBorder="1" applyAlignment="1">
      <alignment vertical="center"/>
    </xf>
    <xf numFmtId="0" fontId="72" fillId="2" borderId="11" xfId="0" applyFont="1" applyFill="1" applyBorder="1" applyAlignment="1">
      <alignment vertical="center"/>
    </xf>
    <xf numFmtId="0" fontId="72" fillId="2" borderId="20" xfId="0" applyFont="1" applyFill="1" applyBorder="1" applyAlignment="1">
      <alignment horizontal="left" vertical="center"/>
    </xf>
    <xf numFmtId="49" fontId="72" fillId="2" borderId="34" xfId="0" applyNumberFormat="1" applyFont="1" applyFill="1" applyBorder="1" applyAlignment="1">
      <alignment horizontal="right" vertical="center"/>
    </xf>
    <xf numFmtId="0" fontId="72" fillId="2" borderId="1" xfId="0" applyFont="1" applyFill="1" applyBorder="1" applyAlignment="1">
      <alignment horizontal="right" vertical="center"/>
    </xf>
    <xf numFmtId="0" fontId="72" fillId="2" borderId="11" xfId="0" applyFont="1" applyFill="1" applyBorder="1" applyAlignment="1">
      <alignment horizontal="right" vertical="center"/>
    </xf>
    <xf numFmtId="0" fontId="72" fillId="2" borderId="36" xfId="0" applyFont="1" applyFill="1" applyBorder="1" applyAlignment="1">
      <alignment horizontal="left" vertical="center"/>
    </xf>
    <xf numFmtId="0" fontId="72" fillId="2" borderId="60" xfId="0" applyFont="1" applyFill="1" applyBorder="1" applyAlignment="1">
      <alignment vertical="center"/>
    </xf>
    <xf numFmtId="3" fontId="72" fillId="2" borderId="87" xfId="0" applyNumberFormat="1" applyFont="1" applyFill="1" applyBorder="1" applyAlignment="1">
      <alignment horizontal="center" vertical="center"/>
    </xf>
    <xf numFmtId="0" fontId="72" fillId="2" borderId="88" xfId="0" applyFont="1" applyFill="1" applyBorder="1" applyAlignment="1">
      <alignment horizontal="right" vertical="center"/>
    </xf>
    <xf numFmtId="3" fontId="72" fillId="2" borderId="43" xfId="0" applyNumberFormat="1" applyFont="1" applyFill="1" applyBorder="1" applyAlignment="1">
      <alignment horizontal="center" vertical="center"/>
    </xf>
    <xf numFmtId="0" fontId="72" fillId="2" borderId="89" xfId="0" applyFont="1" applyFill="1" applyBorder="1" applyAlignment="1">
      <alignment horizontal="right" vertical="center"/>
    </xf>
    <xf numFmtId="0" fontId="72" fillId="2" borderId="1" xfId="0" applyFont="1" applyFill="1" applyBorder="1" applyAlignment="1">
      <alignment horizontal="right" vertical="center"/>
    </xf>
    <xf numFmtId="0" fontId="72" fillId="2" borderId="34" xfId="0" applyFont="1" applyFill="1" applyBorder="1" applyAlignment="1">
      <alignment horizontal="right" vertical="center"/>
    </xf>
    <xf numFmtId="0" fontId="72" fillId="2" borderId="1" xfId="0" applyFont="1" applyFill="1" applyBorder="1" applyAlignment="1">
      <alignment horizontal="right" vertical="center"/>
    </xf>
    <xf numFmtId="0" fontId="72" fillId="2" borderId="1" xfId="0" applyFont="1" applyFill="1" applyBorder="1" applyAlignment="1">
      <alignment horizontal="right" vertical="center"/>
    </xf>
    <xf numFmtId="0" fontId="72" fillId="2" borderId="34" xfId="0" applyFont="1" applyFill="1" applyBorder="1" applyAlignment="1">
      <alignment horizontal="right" vertical="center"/>
    </xf>
    <xf numFmtId="0" fontId="72" fillId="2" borderId="1" xfId="0" applyFont="1" applyFill="1" applyBorder="1" applyAlignment="1">
      <alignment horizontal="right" vertical="center"/>
    </xf>
    <xf numFmtId="0" fontId="72" fillId="2" borderId="1" xfId="0" applyFont="1" applyFill="1" applyBorder="1" applyAlignment="1">
      <alignment horizontal="right" vertical="center"/>
    </xf>
    <xf numFmtId="0" fontId="72" fillId="2" borderId="1" xfId="0" applyFont="1" applyFill="1" applyBorder="1" applyAlignment="1">
      <alignment horizontal="right" vertical="center"/>
    </xf>
    <xf numFmtId="0" fontId="72" fillId="2" borderId="11" xfId="0" applyFont="1" applyFill="1" applyBorder="1" applyAlignment="1">
      <alignment horizontal="right" vertical="center"/>
    </xf>
    <xf numFmtId="3" fontId="72" fillId="2" borderId="11" xfId="0" applyNumberFormat="1" applyFont="1" applyFill="1" applyBorder="1" applyAlignment="1">
      <alignment horizontal="center" vertical="center" wrapText="1"/>
    </xf>
    <xf numFmtId="14" fontId="43" fillId="0" borderId="0" xfId="0" applyNumberFormat="1" applyFont="1"/>
    <xf numFmtId="14" fontId="88" fillId="0" borderId="0" xfId="0" applyNumberFormat="1" applyFont="1"/>
    <xf numFmtId="3" fontId="67" fillId="0" borderId="0" xfId="0" applyNumberFormat="1" applyFont="1" applyBorder="1" applyAlignment="1">
      <alignment horizontal="center"/>
    </xf>
    <xf numFmtId="3" fontId="60" fillId="0" borderId="1" xfId="0" applyNumberFormat="1" applyFont="1" applyBorder="1" applyAlignment="1">
      <alignment horizontal="center"/>
    </xf>
    <xf numFmtId="3" fontId="85" fillId="0" borderId="1" xfId="46" applyNumberFormat="1" applyFont="1" applyFill="1" applyBorder="1" applyAlignment="1">
      <alignment horizontal="center" vertical="center" wrapText="1"/>
    </xf>
    <xf numFmtId="3" fontId="67" fillId="0" borderId="1" xfId="0" applyNumberFormat="1" applyFont="1" applyBorder="1" applyAlignment="1">
      <alignment horizontal="center"/>
    </xf>
    <xf numFmtId="0" fontId="66" fillId="0" borderId="27" xfId="46" applyFont="1" applyFill="1" applyBorder="1" applyAlignment="1">
      <alignment horizontal="center" vertical="center" wrapText="1"/>
    </xf>
    <xf numFmtId="0" fontId="66" fillId="0" borderId="58" xfId="46" applyFont="1" applyFill="1" applyBorder="1" applyAlignment="1">
      <alignment horizontal="center" vertical="center" wrapText="1"/>
    </xf>
    <xf numFmtId="3" fontId="60" fillId="0" borderId="1" xfId="0" applyNumberFormat="1" applyFont="1" applyBorder="1" applyAlignment="1"/>
    <xf numFmtId="0" fontId="60" fillId="0" borderId="1" xfId="0" applyFont="1" applyBorder="1" applyAlignment="1">
      <alignment horizontal="center"/>
    </xf>
    <xf numFmtId="3" fontId="85" fillId="0" borderId="1" xfId="46" applyNumberFormat="1" applyFont="1" applyFill="1" applyBorder="1" applyAlignment="1">
      <alignment vertical="center" wrapText="1"/>
    </xf>
    <xf numFmtId="3" fontId="67" fillId="0" borderId="1" xfId="0" applyNumberFormat="1" applyFont="1" applyBorder="1" applyAlignment="1"/>
    <xf numFmtId="14" fontId="79" fillId="0" borderId="0" xfId="0" applyNumberFormat="1" applyFont="1" applyBorder="1" applyAlignment="1"/>
    <xf numFmtId="0" fontId="74" fillId="0" borderId="21" xfId="0" applyFont="1" applyBorder="1" applyAlignment="1">
      <alignment horizontal="center"/>
    </xf>
    <xf numFmtId="0" fontId="72" fillId="0" borderId="31" xfId="0" applyFont="1" applyFill="1" applyBorder="1" applyAlignment="1">
      <alignment horizontal="center" vertical="center"/>
    </xf>
    <xf numFmtId="0" fontId="72" fillId="0" borderId="83" xfId="0" applyFont="1" applyFill="1" applyBorder="1" applyAlignment="1">
      <alignment horizontal="center" vertical="center"/>
    </xf>
    <xf numFmtId="0" fontId="72" fillId="2" borderId="7" xfId="0" applyNumberFormat="1" applyFont="1" applyFill="1" applyBorder="1" applyAlignment="1">
      <alignment horizontal="center" vertical="center"/>
    </xf>
    <xf numFmtId="0" fontId="72" fillId="2" borderId="33" xfId="0" applyNumberFormat="1" applyFont="1" applyFill="1" applyBorder="1" applyAlignment="1">
      <alignment horizontal="center" vertical="center"/>
    </xf>
    <xf numFmtId="0" fontId="72" fillId="2" borderId="27" xfId="46" applyFont="1" applyFill="1" applyBorder="1" applyAlignment="1">
      <alignment horizontal="center" vertical="center" wrapText="1"/>
    </xf>
    <xf numFmtId="0" fontId="72" fillId="2" borderId="50" xfId="46" applyFont="1" applyFill="1" applyBorder="1" applyAlignment="1">
      <alignment horizontal="center" vertical="center" wrapText="1"/>
    </xf>
    <xf numFmtId="0" fontId="72" fillId="2" borderId="43" xfId="46" applyFont="1" applyFill="1" applyBorder="1" applyAlignment="1">
      <alignment horizontal="center" vertical="center" wrapText="1"/>
    </xf>
    <xf numFmtId="0" fontId="72" fillId="2" borderId="85" xfId="46" applyFont="1" applyFill="1" applyBorder="1" applyAlignment="1">
      <alignment horizontal="center" vertical="center" wrapText="1"/>
    </xf>
    <xf numFmtId="171" fontId="59" fillId="34" borderId="37" xfId="0" applyNumberFormat="1" applyFont="1" applyFill="1" applyBorder="1" applyAlignment="1">
      <alignment horizontal="center" vertical="center" shrinkToFit="1"/>
    </xf>
    <xf numFmtId="0" fontId="72" fillId="34" borderId="41" xfId="46" applyFont="1" applyFill="1" applyBorder="1" applyAlignment="1">
      <alignment horizontal="center" vertical="center"/>
    </xf>
    <xf numFmtId="0" fontId="72" fillId="34" borderId="32" xfId="46" applyFont="1" applyFill="1" applyBorder="1" applyAlignment="1">
      <alignment horizontal="center" vertical="center"/>
    </xf>
    <xf numFmtId="0" fontId="72" fillId="34" borderId="30" xfId="46" applyFont="1" applyFill="1" applyBorder="1" applyAlignment="1">
      <alignment horizontal="center" vertical="center"/>
    </xf>
    <xf numFmtId="0" fontId="72" fillId="34" borderId="42" xfId="46" applyFont="1" applyFill="1" applyBorder="1" applyAlignment="1">
      <alignment horizontal="center" vertical="center"/>
    </xf>
    <xf numFmtId="171" fontId="72" fillId="34" borderId="48" xfId="46" applyNumberFormat="1" applyFont="1" applyFill="1" applyBorder="1" applyAlignment="1">
      <alignment horizontal="center" vertical="center"/>
    </xf>
    <xf numFmtId="0" fontId="72" fillId="34" borderId="38" xfId="46" applyFont="1" applyFill="1" applyBorder="1" applyAlignment="1">
      <alignment horizontal="center" vertical="center"/>
    </xf>
    <xf numFmtId="0" fontId="72" fillId="34" borderId="37" xfId="46" applyFont="1" applyFill="1" applyBorder="1" applyAlignment="1">
      <alignment horizontal="center" vertical="center"/>
    </xf>
    <xf numFmtId="0" fontId="72" fillId="34" borderId="15" xfId="46" applyFont="1" applyFill="1" applyBorder="1" applyAlignment="1">
      <alignment horizontal="center" vertical="center"/>
    </xf>
    <xf numFmtId="0" fontId="72" fillId="34" borderId="39" xfId="46" applyFont="1" applyFill="1" applyBorder="1" applyAlignment="1">
      <alignment horizontal="center" vertical="center"/>
    </xf>
    <xf numFmtId="0" fontId="72" fillId="34" borderId="17" xfId="46" applyFont="1" applyFill="1" applyBorder="1" applyAlignment="1">
      <alignment horizontal="center" vertical="center"/>
    </xf>
    <xf numFmtId="0" fontId="72" fillId="34" borderId="31" xfId="46" applyFont="1" applyFill="1" applyBorder="1" applyAlignment="1">
      <alignment horizontal="center" vertical="center"/>
    </xf>
    <xf numFmtId="0" fontId="72" fillId="34" borderId="38" xfId="46" applyFont="1" applyFill="1" applyBorder="1" applyAlignment="1">
      <alignment horizontal="center"/>
    </xf>
    <xf numFmtId="16" fontId="72" fillId="34" borderId="38" xfId="46" applyNumberFormat="1" applyFont="1" applyFill="1" applyBorder="1" applyAlignment="1">
      <alignment horizontal="center" vertical="center"/>
    </xf>
    <xf numFmtId="0" fontId="72" fillId="34" borderId="38" xfId="46" applyNumberFormat="1" applyFont="1" applyFill="1" applyBorder="1" applyAlignment="1">
      <alignment horizontal="center" vertical="center"/>
    </xf>
    <xf numFmtId="0" fontId="72" fillId="34" borderId="48" xfId="46" applyFont="1" applyFill="1" applyBorder="1" applyAlignment="1">
      <alignment horizontal="center" vertical="center"/>
    </xf>
    <xf numFmtId="3" fontId="72" fillId="34" borderId="11" xfId="0" applyNumberFormat="1" applyFont="1" applyFill="1" applyBorder="1" applyAlignment="1">
      <alignment horizontal="center" vertical="center"/>
    </xf>
    <xf numFmtId="0" fontId="72" fillId="2" borderId="1" xfId="0" applyFont="1" applyFill="1" applyBorder="1" applyAlignment="1">
      <alignment horizontal="right" vertical="center"/>
    </xf>
    <xf numFmtId="165" fontId="72" fillId="0" borderId="1" xfId="53" applyNumberFormat="1" applyFont="1" applyFill="1" applyBorder="1" applyAlignment="1">
      <alignment horizontal="center" vertical="center"/>
    </xf>
    <xf numFmtId="0" fontId="66" fillId="2" borderId="1" xfId="0" applyFont="1" applyFill="1" applyBorder="1" applyAlignment="1">
      <alignment horizontal="center" vertical="center"/>
    </xf>
    <xf numFmtId="0" fontId="66" fillId="2" borderId="11" xfId="0" applyFont="1" applyFill="1" applyBorder="1" applyAlignment="1">
      <alignment horizontal="center" vertical="center"/>
    </xf>
    <xf numFmtId="0" fontId="66" fillId="2" borderId="12" xfId="0" applyNumberFormat="1" applyFont="1" applyFill="1" applyBorder="1" applyAlignment="1">
      <alignment vertical="center"/>
    </xf>
    <xf numFmtId="0" fontId="72" fillId="2" borderId="11" xfId="0" applyFont="1" applyFill="1" applyBorder="1" applyAlignment="1">
      <alignment horizontal="right" vertical="center"/>
    </xf>
    <xf numFmtId="0" fontId="72" fillId="2" borderId="1" xfId="0" applyFont="1" applyFill="1" applyBorder="1" applyAlignment="1">
      <alignment horizontal="right" vertical="center"/>
    </xf>
    <xf numFmtId="0" fontId="72" fillId="0" borderId="1" xfId="0" applyFont="1" applyFill="1" applyBorder="1" applyAlignment="1">
      <alignment horizontal="right" vertical="center"/>
    </xf>
    <xf numFmtId="0" fontId="72" fillId="2" borderId="13" xfId="0" applyFont="1" applyFill="1" applyBorder="1" applyAlignment="1">
      <alignment horizontal="right" vertical="center"/>
    </xf>
    <xf numFmtId="0" fontId="72" fillId="2" borderId="1" xfId="0" applyFont="1" applyFill="1" applyBorder="1" applyAlignment="1">
      <alignment horizontal="right" vertical="center"/>
    </xf>
    <xf numFmtId="49" fontId="72" fillId="2" borderId="11" xfId="0" applyNumberFormat="1" applyFont="1" applyFill="1" applyBorder="1" applyAlignment="1">
      <alignment horizontal="right" vertical="center"/>
    </xf>
    <xf numFmtId="0" fontId="72" fillId="0" borderId="1" xfId="0" applyFont="1" applyFill="1" applyBorder="1" applyAlignment="1">
      <alignment vertical="center"/>
    </xf>
    <xf numFmtId="0" fontId="72" fillId="2" borderId="1" xfId="45" applyFont="1" applyFill="1" applyBorder="1" applyAlignment="1">
      <alignment vertical="center"/>
    </xf>
    <xf numFmtId="3" fontId="72" fillId="2" borderId="1" xfId="0" applyNumberFormat="1" applyFont="1" applyFill="1" applyBorder="1" applyAlignment="1">
      <alignment vertical="center"/>
    </xf>
    <xf numFmtId="3" fontId="72" fillId="2" borderId="11" xfId="0" applyNumberFormat="1" applyFont="1" applyFill="1" applyBorder="1" applyAlignment="1">
      <alignment vertical="center"/>
    </xf>
    <xf numFmtId="0" fontId="72" fillId="2" borderId="13" xfId="45" applyFont="1" applyFill="1" applyBorder="1" applyAlignment="1">
      <alignment vertical="center"/>
    </xf>
    <xf numFmtId="3" fontId="72" fillId="2" borderId="13" xfId="0" applyNumberFormat="1" applyFont="1" applyFill="1" applyBorder="1" applyAlignment="1">
      <alignment vertical="center"/>
    </xf>
    <xf numFmtId="0" fontId="68" fillId="0" borderId="0" xfId="0" applyFont="1" applyAlignment="1">
      <alignment horizontal="right" vertical="center"/>
    </xf>
    <xf numFmtId="0" fontId="72" fillId="2" borderId="1" xfId="0" applyFont="1" applyFill="1" applyBorder="1" applyAlignment="1">
      <alignment horizontal="right" vertical="center"/>
    </xf>
    <xf numFmtId="0" fontId="72" fillId="2" borderId="1" xfId="0" applyFont="1" applyFill="1" applyBorder="1" applyAlignment="1">
      <alignment horizontal="right" vertical="center"/>
    </xf>
    <xf numFmtId="0" fontId="72" fillId="2" borderId="34" xfId="0" applyFont="1" applyFill="1" applyBorder="1" applyAlignment="1">
      <alignment horizontal="right" vertical="center"/>
    </xf>
    <xf numFmtId="0" fontId="72" fillId="2" borderId="11" xfId="0" applyFont="1" applyFill="1" applyBorder="1" applyAlignment="1">
      <alignment horizontal="right" vertical="center"/>
    </xf>
    <xf numFmtId="0" fontId="72" fillId="2" borderId="13" xfId="0" applyFont="1" applyFill="1" applyBorder="1" applyAlignment="1">
      <alignment horizontal="right" vertical="center"/>
    </xf>
    <xf numFmtId="0" fontId="72" fillId="2" borderId="1" xfId="0" applyFont="1" applyFill="1" applyBorder="1" applyAlignment="1">
      <alignment horizontal="right" vertical="center"/>
    </xf>
    <xf numFmtId="0" fontId="72" fillId="2" borderId="11" xfId="0" applyFont="1" applyFill="1" applyBorder="1" applyAlignment="1">
      <alignment horizontal="right" vertical="center"/>
    </xf>
    <xf numFmtId="0" fontId="72" fillId="2" borderId="13" xfId="0" applyFont="1" applyFill="1" applyBorder="1" applyAlignment="1">
      <alignment horizontal="right" vertical="center"/>
    </xf>
    <xf numFmtId="0" fontId="72" fillId="2" borderId="11" xfId="0" applyFont="1" applyFill="1" applyBorder="1" applyAlignment="1">
      <alignment horizontal="right" vertical="center"/>
    </xf>
    <xf numFmtId="0" fontId="72" fillId="2" borderId="1" xfId="0" applyFont="1" applyFill="1" applyBorder="1" applyAlignment="1">
      <alignment horizontal="right" vertical="center"/>
    </xf>
    <xf numFmtId="16" fontId="72" fillId="2" borderId="11" xfId="0" applyNumberFormat="1" applyFont="1" applyFill="1" applyBorder="1" applyAlignment="1">
      <alignment horizontal="right" vertical="center"/>
    </xf>
    <xf numFmtId="0" fontId="72" fillId="2" borderId="39" xfId="0" applyFont="1" applyFill="1" applyBorder="1" applyAlignment="1">
      <alignment vertical="center"/>
    </xf>
    <xf numFmtId="0" fontId="72" fillId="2" borderId="1" xfId="0" applyFont="1" applyFill="1" applyBorder="1" applyAlignment="1">
      <alignment horizontal="right" vertical="center"/>
    </xf>
    <xf numFmtId="0" fontId="72" fillId="2" borderId="1" xfId="0" applyFont="1" applyFill="1" applyBorder="1" applyAlignment="1">
      <alignment horizontal="right" vertical="center"/>
    </xf>
    <xf numFmtId="0" fontId="72" fillId="34" borderId="34" xfId="0" applyFont="1" applyFill="1" applyBorder="1" applyAlignment="1">
      <alignment horizontal="right" vertical="center"/>
    </xf>
    <xf numFmtId="0" fontId="72" fillId="34" borderId="81" xfId="0" applyFont="1" applyFill="1" applyBorder="1" applyAlignment="1">
      <alignment vertical="center"/>
    </xf>
    <xf numFmtId="0" fontId="72" fillId="34" borderId="55" xfId="0" applyFont="1" applyFill="1" applyBorder="1" applyAlignment="1">
      <alignment vertical="center"/>
    </xf>
    <xf numFmtId="3" fontId="72" fillId="34" borderId="9" xfId="0" applyNumberFormat="1" applyFont="1" applyFill="1" applyBorder="1" applyAlignment="1">
      <alignment horizontal="center" vertical="center"/>
    </xf>
    <xf numFmtId="3" fontId="72" fillId="34" borderId="37" xfId="0" applyNumberFormat="1" applyFont="1" applyFill="1" applyBorder="1" applyAlignment="1">
      <alignment horizontal="center" vertical="center"/>
    </xf>
    <xf numFmtId="3" fontId="72" fillId="34" borderId="28" xfId="0" applyNumberFormat="1" applyFont="1" applyFill="1" applyBorder="1" applyAlignment="1">
      <alignment horizontal="center" vertical="center"/>
    </xf>
    <xf numFmtId="0" fontId="72" fillId="34" borderId="25" xfId="0" applyFont="1" applyFill="1" applyBorder="1" applyAlignment="1">
      <alignment horizontal="right" vertical="center"/>
    </xf>
    <xf numFmtId="0" fontId="72" fillId="34" borderId="22" xfId="0" applyFont="1" applyFill="1" applyBorder="1" applyAlignment="1">
      <alignment horizontal="left" vertical="center"/>
    </xf>
    <xf numFmtId="3" fontId="72" fillId="34" borderId="31" xfId="0" applyNumberFormat="1" applyFont="1" applyFill="1" applyBorder="1" applyAlignment="1">
      <alignment horizontal="center" vertical="center"/>
    </xf>
    <xf numFmtId="3" fontId="72" fillId="34" borderId="38" xfId="0" applyNumberFormat="1" applyFont="1" applyFill="1" applyBorder="1" applyAlignment="1">
      <alignment horizontal="center" vertical="center"/>
    </xf>
    <xf numFmtId="3" fontId="72" fillId="34" borderId="45" xfId="0" applyNumberFormat="1" applyFont="1" applyFill="1" applyBorder="1" applyAlignment="1">
      <alignment horizontal="center" vertical="center"/>
    </xf>
    <xf numFmtId="0" fontId="72" fillId="34" borderId="20" xfId="0" applyFont="1" applyFill="1" applyBorder="1" applyAlignment="1">
      <alignment horizontal="left" vertical="center"/>
    </xf>
    <xf numFmtId="0" fontId="72" fillId="34" borderId="31" xfId="0" applyFont="1" applyFill="1" applyBorder="1" applyAlignment="1">
      <alignment vertical="center"/>
    </xf>
    <xf numFmtId="3" fontId="72" fillId="34" borderId="30" xfId="0" applyNumberFormat="1" applyFont="1" applyFill="1" applyBorder="1" applyAlignment="1">
      <alignment horizontal="center" vertical="center"/>
    </xf>
    <xf numFmtId="0" fontId="72" fillId="34" borderId="1" xfId="0" applyFont="1" applyFill="1" applyBorder="1" applyAlignment="1">
      <alignment horizontal="right" vertical="center"/>
    </xf>
    <xf numFmtId="0" fontId="72" fillId="34" borderId="12" xfId="0" applyFont="1" applyFill="1" applyBorder="1" applyAlignment="1">
      <alignment horizontal="left" vertical="center"/>
    </xf>
    <xf numFmtId="0" fontId="72" fillId="34" borderId="38" xfId="0" applyFont="1" applyFill="1" applyBorder="1" applyAlignment="1">
      <alignment vertical="center"/>
    </xf>
    <xf numFmtId="3" fontId="72" fillId="34" borderId="81" xfId="0" applyNumberFormat="1" applyFont="1" applyFill="1" applyBorder="1" applyAlignment="1">
      <alignment horizontal="center" vertical="center"/>
    </xf>
    <xf numFmtId="3" fontId="72" fillId="34" borderId="68" xfId="0" applyNumberFormat="1" applyFont="1" applyFill="1" applyBorder="1" applyAlignment="1">
      <alignment horizontal="center" vertical="center"/>
    </xf>
    <xf numFmtId="3" fontId="72" fillId="34" borderId="44" xfId="0" applyNumberFormat="1" applyFont="1" applyFill="1" applyBorder="1" applyAlignment="1">
      <alignment horizontal="center" vertical="center"/>
    </xf>
    <xf numFmtId="0" fontId="72" fillId="34" borderId="21" xfId="0" applyFont="1" applyFill="1" applyBorder="1" applyAlignment="1">
      <alignment horizontal="right" vertical="center"/>
    </xf>
    <xf numFmtId="0" fontId="72" fillId="34" borderId="60" xfId="0" applyFont="1" applyFill="1" applyBorder="1" applyAlignment="1">
      <alignment vertical="center"/>
    </xf>
    <xf numFmtId="3" fontId="72" fillId="34" borderId="10" xfId="0" applyNumberFormat="1" applyFont="1" applyFill="1" applyBorder="1" applyAlignment="1">
      <alignment horizontal="center" vertical="center"/>
    </xf>
    <xf numFmtId="3" fontId="72" fillId="34" borderId="39" xfId="0" applyNumberFormat="1" applyFont="1" applyFill="1" applyBorder="1" applyAlignment="1">
      <alignment horizontal="center" vertical="center"/>
    </xf>
    <xf numFmtId="3" fontId="72" fillId="34" borderId="87" xfId="0" applyNumberFormat="1" applyFont="1" applyFill="1" applyBorder="1" applyAlignment="1">
      <alignment horizontal="center" vertical="center"/>
    </xf>
    <xf numFmtId="0" fontId="72" fillId="34" borderId="13" xfId="0" applyFont="1" applyFill="1" applyBorder="1" applyAlignment="1">
      <alignment horizontal="right" vertical="center"/>
    </xf>
    <xf numFmtId="0" fontId="72" fillId="34" borderId="88" xfId="0" applyFont="1" applyFill="1" applyBorder="1" applyAlignment="1">
      <alignment horizontal="right" vertical="center"/>
    </xf>
    <xf numFmtId="0" fontId="72" fillId="0" borderId="27" xfId="0" applyFont="1" applyFill="1" applyBorder="1" applyAlignment="1">
      <alignment horizontal="center" vertical="center"/>
    </xf>
    <xf numFmtId="0" fontId="72" fillId="0" borderId="43" xfId="0" applyFont="1" applyFill="1" applyBorder="1" applyAlignment="1">
      <alignment horizontal="center" vertical="center"/>
    </xf>
    <xf numFmtId="0" fontId="87" fillId="0" borderId="67" xfId="0" applyFont="1" applyBorder="1" applyAlignment="1">
      <alignment horizontal="center"/>
    </xf>
    <xf numFmtId="0" fontId="69" fillId="0" borderId="52" xfId="0" applyFont="1" applyBorder="1" applyAlignment="1">
      <alignment horizontal="center"/>
    </xf>
    <xf numFmtId="0" fontId="69" fillId="0" borderId="40" xfId="0" applyFont="1" applyBorder="1" applyAlignment="1">
      <alignment horizontal="center"/>
    </xf>
    <xf numFmtId="0" fontId="75" fillId="0" borderId="84" xfId="46" applyFont="1" applyBorder="1" applyAlignment="1">
      <alignment vertical="center"/>
    </xf>
    <xf numFmtId="0" fontId="75" fillId="0" borderId="0" xfId="46" applyFont="1" applyBorder="1" applyAlignment="1">
      <alignment vertical="center"/>
    </xf>
    <xf numFmtId="0" fontId="75" fillId="0" borderId="53" xfId="46" applyFont="1" applyBorder="1" applyAlignment="1">
      <alignment vertical="center"/>
    </xf>
    <xf numFmtId="0" fontId="69" fillId="0" borderId="23" xfId="0" applyFont="1" applyBorder="1"/>
    <xf numFmtId="0" fontId="69" fillId="0" borderId="0" xfId="0" applyFont="1" applyBorder="1"/>
    <xf numFmtId="0" fontId="69" fillId="0" borderId="68" xfId="0" applyFont="1" applyBorder="1"/>
    <xf numFmtId="0" fontId="0" fillId="0" borderId="82" xfId="0" applyBorder="1"/>
    <xf numFmtId="0" fontId="74" fillId="0" borderId="21" xfId="0" applyFont="1" applyBorder="1" applyAlignment="1">
      <alignment horizontal="center"/>
    </xf>
    <xf numFmtId="0" fontId="72" fillId="2" borderId="54" xfId="0" applyFont="1" applyFill="1" applyBorder="1" applyAlignment="1">
      <alignment horizontal="center" vertical="center" wrapText="1"/>
    </xf>
    <xf numFmtId="0" fontId="72" fillId="2" borderId="18" xfId="0" applyFont="1" applyFill="1" applyBorder="1" applyAlignment="1">
      <alignment horizontal="center" vertical="center" wrapText="1"/>
    </xf>
    <xf numFmtId="0" fontId="70" fillId="2" borderId="83" xfId="46" applyFont="1" applyFill="1" applyBorder="1" applyAlignment="1">
      <alignment horizontal="center" vertical="center" wrapText="1"/>
    </xf>
    <xf numFmtId="0" fontId="70" fillId="2" borderId="31" xfId="46" applyFont="1" applyFill="1" applyBorder="1" applyAlignment="1">
      <alignment horizontal="center" vertical="center" wrapText="1"/>
    </xf>
    <xf numFmtId="0" fontId="70" fillId="2" borderId="81" xfId="46" applyFont="1" applyFill="1" applyBorder="1" applyAlignment="1">
      <alignment horizontal="center" vertical="center" wrapText="1"/>
    </xf>
    <xf numFmtId="0" fontId="70" fillId="2" borderId="46" xfId="46" applyFont="1" applyFill="1" applyBorder="1" applyAlignment="1">
      <alignment horizontal="center" vertical="center" wrapText="1"/>
    </xf>
    <xf numFmtId="0" fontId="70" fillId="2" borderId="38" xfId="46" applyFont="1" applyFill="1" applyBorder="1" applyAlignment="1">
      <alignment horizontal="center" vertical="center" wrapText="1"/>
    </xf>
    <xf numFmtId="0" fontId="70" fillId="2" borderId="44" xfId="46" applyFont="1" applyFill="1" applyBorder="1" applyAlignment="1">
      <alignment horizontal="center" vertical="center" wrapText="1"/>
    </xf>
    <xf numFmtId="0" fontId="70" fillId="2" borderId="52" xfId="46" applyFont="1" applyFill="1" applyBorder="1" applyAlignment="1">
      <alignment horizontal="center" vertical="center" wrapText="1"/>
    </xf>
    <xf numFmtId="0" fontId="70" fillId="2" borderId="15" xfId="46" applyFont="1" applyFill="1" applyBorder="1" applyAlignment="1">
      <alignment horizontal="center" vertical="center" wrapText="1"/>
    </xf>
    <xf numFmtId="0" fontId="70" fillId="2" borderId="70" xfId="46" applyFont="1" applyFill="1" applyBorder="1" applyAlignment="1">
      <alignment horizontal="center" vertical="center" wrapText="1"/>
    </xf>
    <xf numFmtId="49" fontId="70" fillId="2" borderId="46" xfId="46" applyNumberFormat="1" applyFont="1" applyFill="1" applyBorder="1" applyAlignment="1">
      <alignment horizontal="center" vertical="center" wrapText="1"/>
    </xf>
    <xf numFmtId="49" fontId="70" fillId="2" borderId="38" xfId="46" applyNumberFormat="1" applyFont="1" applyFill="1" applyBorder="1" applyAlignment="1">
      <alignment horizontal="center" vertical="center" wrapText="1"/>
    </xf>
    <xf numFmtId="49" fontId="70" fillId="2" borderId="44" xfId="46" applyNumberFormat="1" applyFont="1" applyFill="1" applyBorder="1" applyAlignment="1">
      <alignment horizontal="center" vertical="center" wrapText="1"/>
    </xf>
    <xf numFmtId="49" fontId="70" fillId="2" borderId="52" xfId="46" applyNumberFormat="1" applyFont="1" applyFill="1" applyBorder="1" applyAlignment="1">
      <alignment horizontal="center" vertical="center" wrapText="1"/>
    </xf>
    <xf numFmtId="49" fontId="70" fillId="2" borderId="15" xfId="46" applyNumberFormat="1" applyFont="1" applyFill="1" applyBorder="1" applyAlignment="1">
      <alignment horizontal="center" vertical="center" wrapText="1"/>
    </xf>
    <xf numFmtId="49" fontId="70" fillId="2" borderId="70" xfId="46" applyNumberFormat="1" applyFont="1" applyFill="1" applyBorder="1" applyAlignment="1">
      <alignment horizontal="center" vertical="center" wrapText="1"/>
    </xf>
    <xf numFmtId="49" fontId="70" fillId="2" borderId="82" xfId="46" applyNumberFormat="1" applyFont="1" applyFill="1" applyBorder="1" applyAlignment="1">
      <alignment horizontal="center" vertical="center" wrapText="1"/>
    </xf>
    <xf numFmtId="0" fontId="72" fillId="2" borderId="3" xfId="0" applyFont="1" applyFill="1" applyBorder="1" applyAlignment="1">
      <alignment horizontal="center" vertical="center" wrapText="1"/>
    </xf>
    <xf numFmtId="0" fontId="72" fillId="2" borderId="22" xfId="0" applyFont="1" applyFill="1" applyBorder="1" applyAlignment="1">
      <alignment horizontal="center" vertical="center" wrapText="1"/>
    </xf>
    <xf numFmtId="0" fontId="72" fillId="2" borderId="8" xfId="0" applyFont="1" applyFill="1" applyBorder="1" applyAlignment="1">
      <alignment horizontal="center" vertical="center" wrapText="1"/>
    </xf>
    <xf numFmtId="0" fontId="72" fillId="2" borderId="14" xfId="0" applyFont="1" applyFill="1" applyBorder="1" applyAlignment="1">
      <alignment horizontal="center" vertical="center" wrapText="1"/>
    </xf>
    <xf numFmtId="0" fontId="72" fillId="2" borderId="9" xfId="0" applyFont="1" applyFill="1" applyBorder="1" applyAlignment="1">
      <alignment horizontal="center" vertical="center" wrapText="1"/>
    </xf>
    <xf numFmtId="0" fontId="72" fillId="2" borderId="10" xfId="0" applyFont="1" applyFill="1" applyBorder="1" applyAlignment="1">
      <alignment horizontal="center" vertical="center" wrapText="1"/>
    </xf>
    <xf numFmtId="0" fontId="72" fillId="2" borderId="3" xfId="0" applyFont="1" applyFill="1" applyBorder="1" applyAlignment="1">
      <alignment horizontal="center" vertical="center" wrapText="1" shrinkToFit="1"/>
    </xf>
    <xf numFmtId="0" fontId="72" fillId="2" borderId="22" xfId="0" applyFont="1" applyFill="1" applyBorder="1" applyAlignment="1">
      <alignment horizontal="center" vertical="center" wrapText="1" shrinkToFit="1"/>
    </xf>
    <xf numFmtId="0" fontId="72" fillId="2" borderId="8" xfId="0" applyFont="1" applyFill="1" applyBorder="1" applyAlignment="1">
      <alignment horizontal="center" vertical="center" wrapText="1" shrinkToFit="1"/>
    </xf>
    <xf numFmtId="0" fontId="72" fillId="2" borderId="14" xfId="0" applyFont="1" applyFill="1" applyBorder="1" applyAlignment="1">
      <alignment horizontal="center" vertical="center" wrapText="1" shrinkToFit="1"/>
    </xf>
    <xf numFmtId="0" fontId="72" fillId="0" borderId="64" xfId="46" applyFont="1" applyFill="1" applyBorder="1" applyAlignment="1">
      <alignment horizontal="center" vertical="center" wrapText="1"/>
    </xf>
    <xf numFmtId="0" fontId="72" fillId="0" borderId="63" xfId="46" applyFont="1" applyFill="1" applyBorder="1" applyAlignment="1">
      <alignment horizontal="center" vertical="center" wrapText="1"/>
    </xf>
    <xf numFmtId="0" fontId="72" fillId="2" borderId="55" xfId="46" applyFont="1" applyFill="1" applyBorder="1" applyAlignment="1">
      <alignment horizontal="center" vertical="center" wrapText="1"/>
    </xf>
    <xf numFmtId="0" fontId="72" fillId="2" borderId="59" xfId="46" applyFont="1" applyFill="1" applyBorder="1" applyAlignment="1">
      <alignment horizontal="center" vertical="center" wrapText="1"/>
    </xf>
    <xf numFmtId="0" fontId="72" fillId="2" borderId="60" xfId="46" applyFont="1" applyFill="1" applyBorder="1" applyAlignment="1">
      <alignment horizontal="center" vertical="center" wrapText="1"/>
    </xf>
    <xf numFmtId="0" fontId="72" fillId="2" borderId="61" xfId="46" applyFont="1" applyFill="1" applyBorder="1" applyAlignment="1">
      <alignment horizontal="center" vertical="center" wrapText="1"/>
    </xf>
    <xf numFmtId="0" fontId="72" fillId="0" borderId="57" xfId="46" applyFont="1" applyFill="1" applyBorder="1" applyAlignment="1">
      <alignment horizontal="center" vertical="center" wrapText="1"/>
    </xf>
    <xf numFmtId="49" fontId="72" fillId="2" borderId="66" xfId="46" applyNumberFormat="1" applyFont="1" applyFill="1" applyBorder="1" applyAlignment="1">
      <alignment horizontal="center" vertical="center" wrapText="1"/>
    </xf>
    <xf numFmtId="49" fontId="72" fillId="2" borderId="59" xfId="46" applyNumberFormat="1" applyFont="1" applyFill="1" applyBorder="1" applyAlignment="1">
      <alignment horizontal="center" vertical="center" wrapText="1"/>
    </xf>
    <xf numFmtId="49" fontId="72" fillId="2" borderId="24" xfId="46" applyNumberFormat="1" applyFont="1" applyFill="1" applyBorder="1" applyAlignment="1">
      <alignment horizontal="center" vertical="center" wrapText="1"/>
    </xf>
    <xf numFmtId="49" fontId="72" fillId="2" borderId="61" xfId="46" applyNumberFormat="1" applyFont="1" applyFill="1" applyBorder="1" applyAlignment="1">
      <alignment horizontal="center" vertical="center" wrapText="1"/>
    </xf>
    <xf numFmtId="0" fontId="74" fillId="0" borderId="64" xfId="0" applyFont="1" applyBorder="1" applyAlignment="1">
      <alignment horizontal="center"/>
    </xf>
    <xf numFmtId="0" fontId="74" fillId="0" borderId="62" xfId="0" applyFont="1" applyBorder="1" applyAlignment="1">
      <alignment horizontal="center"/>
    </xf>
    <xf numFmtId="0" fontId="74" fillId="0" borderId="65" xfId="0" applyFont="1" applyBorder="1" applyAlignment="1">
      <alignment horizontal="center"/>
    </xf>
    <xf numFmtId="0" fontId="72" fillId="2" borderId="31" xfId="0" applyFont="1" applyFill="1" applyBorder="1" applyAlignment="1">
      <alignment horizontal="center" vertical="center"/>
    </xf>
    <xf numFmtId="0" fontId="0" fillId="0" borderId="16" xfId="0" applyBorder="1"/>
    <xf numFmtId="0" fontId="72" fillId="2" borderId="31" xfId="0" applyNumberFormat="1" applyFont="1" applyFill="1" applyBorder="1" applyAlignment="1">
      <alignment horizontal="center" vertical="center"/>
    </xf>
    <xf numFmtId="0" fontId="75" fillId="0" borderId="57" xfId="46" applyFont="1" applyBorder="1" applyAlignment="1">
      <alignment horizontal="center" vertical="center"/>
    </xf>
    <xf numFmtId="0" fontId="75" fillId="0" borderId="62" xfId="46" applyFont="1" applyBorder="1" applyAlignment="1">
      <alignment horizontal="center" vertical="center"/>
    </xf>
    <xf numFmtId="0" fontId="75" fillId="0" borderId="63" xfId="46" applyFont="1" applyBorder="1" applyAlignment="1">
      <alignment horizontal="center" vertical="center"/>
    </xf>
    <xf numFmtId="0" fontId="72" fillId="2" borderId="9" xfId="0" applyFont="1" applyFill="1" applyBorder="1" applyAlignment="1">
      <alignment horizontal="center" vertical="center"/>
    </xf>
    <xf numFmtId="0" fontId="0" fillId="0" borderId="54" xfId="0" applyBorder="1"/>
    <xf numFmtId="0" fontId="72" fillId="2" borderId="9" xfId="0" applyNumberFormat="1" applyFont="1" applyFill="1" applyBorder="1" applyAlignment="1">
      <alignment horizontal="center" vertical="center"/>
    </xf>
    <xf numFmtId="0" fontId="72" fillId="2" borderId="10" xfId="0" applyNumberFormat="1" applyFont="1" applyFill="1" applyBorder="1" applyAlignment="1">
      <alignment horizontal="center" vertical="center"/>
    </xf>
    <xf numFmtId="0" fontId="0" fillId="0" borderId="18" xfId="0" applyBorder="1"/>
    <xf numFmtId="0" fontId="72" fillId="2" borderId="57" xfId="0" applyFont="1" applyFill="1" applyBorder="1" applyAlignment="1">
      <alignment horizontal="center" vertical="center"/>
    </xf>
    <xf numFmtId="0" fontId="0" fillId="0" borderId="63" xfId="0" applyBorder="1"/>
    <xf numFmtId="0" fontId="72" fillId="2" borderId="10" xfId="0" applyFont="1" applyFill="1" applyBorder="1" applyAlignment="1">
      <alignment horizontal="center" vertical="center"/>
    </xf>
    <xf numFmtId="0" fontId="70" fillId="2" borderId="67" xfId="46" applyFont="1" applyFill="1" applyBorder="1" applyAlignment="1">
      <alignment horizontal="center" vertical="center" wrapText="1"/>
    </xf>
    <xf numFmtId="0" fontId="70" fillId="2" borderId="33" xfId="46" applyFont="1" applyFill="1" applyBorder="1" applyAlignment="1">
      <alignment horizontal="center" vertical="center" wrapText="1"/>
    </xf>
    <xf numFmtId="0" fontId="70" fillId="2" borderId="35" xfId="46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4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horizontal="right" vertical="center"/>
    </xf>
    <xf numFmtId="14" fontId="80" fillId="0" borderId="26" xfId="0" applyNumberFormat="1" applyFont="1" applyBorder="1" applyAlignment="1">
      <alignment horizontal="center"/>
    </xf>
    <xf numFmtId="14" fontId="73" fillId="0" borderId="17" xfId="0" applyNumberFormat="1" applyFont="1" applyBorder="1" applyAlignment="1">
      <alignment horizontal="center"/>
    </xf>
    <xf numFmtId="14" fontId="73" fillId="0" borderId="42" xfId="0" applyNumberFormat="1" applyFont="1" applyBorder="1" applyAlignment="1">
      <alignment horizontal="center"/>
    </xf>
    <xf numFmtId="0" fontId="72" fillId="2" borderId="1" xfId="0" applyFont="1" applyFill="1" applyBorder="1" applyAlignment="1">
      <alignment horizontal="right" vertical="center"/>
    </xf>
    <xf numFmtId="0" fontId="61" fillId="0" borderId="0" xfId="0" applyFont="1" applyBorder="1" applyAlignment="1">
      <alignment horizontal="center"/>
    </xf>
    <xf numFmtId="0" fontId="66" fillId="2" borderId="1" xfId="0" applyFont="1" applyFill="1" applyBorder="1" applyAlignment="1">
      <alignment horizontal="center" vertical="center"/>
    </xf>
    <xf numFmtId="0" fontId="72" fillId="2" borderId="33" xfId="0" applyFont="1" applyFill="1" applyBorder="1" applyAlignment="1">
      <alignment horizontal="right" vertical="center"/>
    </xf>
    <xf numFmtId="0" fontId="72" fillId="2" borderId="30" xfId="0" applyFont="1" applyFill="1" applyBorder="1" applyAlignment="1">
      <alignment horizontal="right" vertical="center"/>
    </xf>
    <xf numFmtId="0" fontId="66" fillId="2" borderId="13" xfId="0" applyFont="1" applyFill="1" applyBorder="1" applyAlignment="1">
      <alignment horizontal="center" vertical="center"/>
    </xf>
    <xf numFmtId="2" fontId="66" fillId="2" borderId="1" xfId="0" applyNumberFormat="1" applyFont="1" applyFill="1" applyBorder="1" applyAlignment="1">
      <alignment horizontal="center" vertical="center"/>
    </xf>
    <xf numFmtId="0" fontId="72" fillId="2" borderId="2" xfId="0" applyFont="1" applyFill="1" applyBorder="1" applyAlignment="1">
      <alignment horizontal="center" vertical="center"/>
    </xf>
    <xf numFmtId="16" fontId="72" fillId="2" borderId="32" xfId="0" applyNumberFormat="1" applyFont="1" applyFill="1" applyBorder="1" applyAlignment="1">
      <alignment horizontal="center" vertical="top"/>
    </xf>
    <xf numFmtId="0" fontId="72" fillId="2" borderId="41" xfId="0" applyFont="1" applyFill="1" applyBorder="1" applyAlignment="1">
      <alignment horizontal="center" vertical="top"/>
    </xf>
    <xf numFmtId="0" fontId="72" fillId="2" borderId="34" xfId="0" applyFont="1" applyFill="1" applyBorder="1" applyAlignment="1">
      <alignment horizontal="right" vertical="center"/>
    </xf>
    <xf numFmtId="12" fontId="66" fillId="2" borderId="1" xfId="0" applyNumberFormat="1" applyFont="1" applyFill="1" applyBorder="1" applyAlignment="1">
      <alignment horizontal="center" vertical="center"/>
    </xf>
    <xf numFmtId="0" fontId="78" fillId="0" borderId="26" xfId="0" applyFont="1" applyBorder="1" applyAlignment="1">
      <alignment horizontal="center"/>
    </xf>
    <xf numFmtId="0" fontId="78" fillId="0" borderId="17" xfId="0" applyFont="1" applyBorder="1" applyAlignment="1">
      <alignment horizontal="center"/>
    </xf>
    <xf numFmtId="0" fontId="78" fillId="0" borderId="42" xfId="0" applyFont="1" applyBorder="1" applyAlignment="1">
      <alignment horizontal="center"/>
    </xf>
    <xf numFmtId="0" fontId="72" fillId="2" borderId="11" xfId="0" applyFont="1" applyFill="1" applyBorder="1" applyAlignment="1">
      <alignment horizontal="right" vertical="center"/>
    </xf>
    <xf numFmtId="0" fontId="72" fillId="2" borderId="13" xfId="0" applyFont="1" applyFill="1" applyBorder="1" applyAlignment="1">
      <alignment horizontal="right" vertical="center"/>
    </xf>
    <xf numFmtId="0" fontId="72" fillId="2" borderId="33" xfId="0" applyFont="1" applyFill="1" applyBorder="1" applyAlignment="1">
      <alignment horizontal="center" vertical="center"/>
    </xf>
    <xf numFmtId="0" fontId="72" fillId="2" borderId="30" xfId="0" applyFont="1" applyFill="1" applyBorder="1" applyAlignment="1">
      <alignment horizontal="center" vertical="center"/>
    </xf>
    <xf numFmtId="0" fontId="72" fillId="0" borderId="1" xfId="0" applyFont="1" applyFill="1" applyBorder="1" applyAlignment="1">
      <alignment horizontal="right" vertical="center"/>
    </xf>
    <xf numFmtId="0" fontId="72" fillId="0" borderId="1" xfId="0" applyFont="1" applyFill="1" applyBorder="1" applyAlignment="1">
      <alignment horizontal="center" vertical="center"/>
    </xf>
    <xf numFmtId="0" fontId="72" fillId="2" borderId="1" xfId="0" applyFont="1" applyFill="1" applyBorder="1" applyAlignment="1">
      <alignment horizontal="center" vertical="center"/>
    </xf>
    <xf numFmtId="0" fontId="72" fillId="2" borderId="19" xfId="0" applyFont="1" applyFill="1" applyBorder="1" applyAlignment="1">
      <alignment horizontal="right" vertical="center"/>
    </xf>
    <xf numFmtId="0" fontId="72" fillId="2" borderId="33" xfId="0" applyFont="1" applyFill="1" applyBorder="1" applyAlignment="1">
      <alignment horizontal="right" vertical="center" wrapText="1"/>
    </xf>
    <xf numFmtId="0" fontId="72" fillId="2" borderId="30" xfId="0" applyFont="1" applyFill="1" applyBorder="1" applyAlignment="1">
      <alignment horizontal="right" vertical="center" wrapText="1"/>
    </xf>
    <xf numFmtId="0" fontId="72" fillId="2" borderId="66" xfId="0" applyFont="1" applyFill="1" applyBorder="1" applyAlignment="1">
      <alignment horizontal="center" vertical="center"/>
    </xf>
    <xf numFmtId="0" fontId="72" fillId="2" borderId="28" xfId="0" applyFont="1" applyFill="1" applyBorder="1" applyAlignment="1">
      <alignment horizontal="center" vertical="center"/>
    </xf>
    <xf numFmtId="0" fontId="72" fillId="2" borderId="1" xfId="0" applyFont="1" applyFill="1" applyBorder="1" applyAlignment="1">
      <alignment horizontal="right" vertical="center" wrapText="1"/>
    </xf>
    <xf numFmtId="0" fontId="86" fillId="0" borderId="70" xfId="0" applyFont="1" applyBorder="1" applyAlignment="1">
      <alignment horizontal="center" vertical="center"/>
    </xf>
    <xf numFmtId="14" fontId="44" fillId="0" borderId="52" xfId="0" applyNumberFormat="1" applyFont="1" applyBorder="1" applyAlignment="1">
      <alignment horizontal="center"/>
    </xf>
    <xf numFmtId="0" fontId="0" fillId="0" borderId="52" xfId="0" applyBorder="1"/>
    <xf numFmtId="0" fontId="72" fillId="0" borderId="1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/>
    </xf>
    <xf numFmtId="165" fontId="72" fillId="0" borderId="1" xfId="53" applyNumberFormat="1" applyFont="1" applyFill="1" applyBorder="1" applyAlignment="1">
      <alignment horizontal="center" vertical="center"/>
    </xf>
    <xf numFmtId="0" fontId="76" fillId="0" borderId="1" xfId="0" applyFont="1" applyFill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/>
    </xf>
    <xf numFmtId="0" fontId="72" fillId="0" borderId="34" xfId="0" applyFont="1" applyBorder="1" applyAlignment="1">
      <alignment horizontal="center" vertical="top" wrapText="1"/>
    </xf>
    <xf numFmtId="0" fontId="72" fillId="0" borderId="21" xfId="0" applyFont="1" applyBorder="1" applyAlignment="1">
      <alignment horizontal="center" vertical="top" wrapText="1"/>
    </xf>
    <xf numFmtId="0" fontId="72" fillId="0" borderId="11" xfId="0" applyFont="1" applyBorder="1" applyAlignment="1">
      <alignment horizontal="center" vertical="top" wrapText="1"/>
    </xf>
    <xf numFmtId="0" fontId="72" fillId="0" borderId="1" xfId="0" applyFont="1" applyFill="1" applyBorder="1" applyAlignment="1">
      <alignment horizontal="center" vertical="center" wrapText="1"/>
    </xf>
    <xf numFmtId="168" fontId="72" fillId="0" borderId="1" xfId="28" applyNumberFormat="1" applyFont="1" applyFill="1" applyBorder="1" applyAlignment="1">
      <alignment horizontal="center" vertical="center"/>
    </xf>
    <xf numFmtId="165" fontId="72" fillId="2" borderId="1" xfId="53" applyNumberFormat="1" applyFont="1" applyFill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 wrapText="1"/>
    </xf>
    <xf numFmtId="0" fontId="47" fillId="0" borderId="33" xfId="0" applyFont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166" fontId="72" fillId="2" borderId="1" xfId="53" applyNumberFormat="1" applyFont="1" applyFill="1" applyBorder="1" applyAlignment="1">
      <alignment horizontal="center" vertical="center" wrapText="1"/>
    </xf>
    <xf numFmtId="14" fontId="12" fillId="0" borderId="0" xfId="0" applyNumberFormat="1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Border="1" applyAlignment="1"/>
    <xf numFmtId="0" fontId="38" fillId="2" borderId="30" xfId="0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 vertical="center" wrapText="1"/>
    </xf>
    <xf numFmtId="0" fontId="38" fillId="2" borderId="33" xfId="0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left" vertical="top" wrapText="1"/>
    </xf>
    <xf numFmtId="170" fontId="52" fillId="2" borderId="1" xfId="0" applyNumberFormat="1" applyFont="1" applyFill="1" applyBorder="1" applyAlignment="1">
      <alignment horizontal="left" vertical="top" wrapText="1"/>
    </xf>
    <xf numFmtId="170" fontId="38" fillId="2" borderId="1" xfId="0" applyNumberFormat="1" applyFont="1" applyFill="1" applyBorder="1" applyAlignment="1">
      <alignment horizontal="left" vertical="top" wrapText="1"/>
    </xf>
    <xf numFmtId="0" fontId="37" fillId="0" borderId="1" xfId="0" applyFont="1" applyBorder="1" applyAlignment="1">
      <alignment horizontal="center"/>
    </xf>
    <xf numFmtId="0" fontId="38" fillId="2" borderId="33" xfId="0" applyFont="1" applyFill="1" applyBorder="1" applyAlignment="1">
      <alignment horizontal="center"/>
    </xf>
    <xf numFmtId="0" fontId="38" fillId="2" borderId="30" xfId="0" applyFont="1" applyFill="1" applyBorder="1" applyAlignment="1">
      <alignment horizontal="center"/>
    </xf>
    <xf numFmtId="0" fontId="38" fillId="2" borderId="1" xfId="0" applyFont="1" applyFill="1" applyBorder="1" applyAlignment="1">
      <alignment horizontal="center" vertical="center"/>
    </xf>
    <xf numFmtId="0" fontId="39" fillId="2" borderId="0" xfId="0" applyFont="1" applyFill="1" applyBorder="1" applyAlignment="1">
      <alignment horizontal="center" vertical="center" wrapText="1"/>
    </xf>
    <xf numFmtId="0" fontId="39" fillId="2" borderId="0" xfId="0" applyNumberFormat="1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shrinkToFit="1"/>
    </xf>
    <xf numFmtId="0" fontId="38" fillId="2" borderId="15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center"/>
    </xf>
    <xf numFmtId="0" fontId="41" fillId="0" borderId="1" xfId="0" applyFont="1" applyBorder="1" applyAlignment="1">
      <alignment horizontal="center" vertical="center" shrinkToFit="1"/>
    </xf>
    <xf numFmtId="0" fontId="38" fillId="2" borderId="1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 vertical="center" shrinkToFit="1"/>
    </xf>
    <xf numFmtId="0" fontId="41" fillId="0" borderId="33" xfId="0" applyFont="1" applyFill="1" applyBorder="1" applyAlignment="1">
      <alignment horizontal="center" vertical="center" shrinkToFit="1"/>
    </xf>
    <xf numFmtId="0" fontId="41" fillId="0" borderId="15" xfId="0" applyFont="1" applyFill="1" applyBorder="1" applyAlignment="1">
      <alignment horizontal="center" vertical="center" shrinkToFit="1"/>
    </xf>
    <xf numFmtId="0" fontId="41" fillId="0" borderId="30" xfId="0" applyFont="1" applyFill="1" applyBorder="1" applyAlignment="1">
      <alignment horizontal="center" vertical="center" shrinkToFit="1"/>
    </xf>
    <xf numFmtId="0" fontId="53" fillId="0" borderId="15" xfId="0" applyFont="1" applyBorder="1" applyAlignment="1">
      <alignment horizontal="center"/>
    </xf>
    <xf numFmtId="0" fontId="46" fillId="0" borderId="15" xfId="0" applyFont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left"/>
    </xf>
    <xf numFmtId="0" fontId="38" fillId="0" borderId="1" xfId="0" applyFont="1" applyFill="1" applyBorder="1" applyAlignment="1">
      <alignment horizontal="left"/>
    </xf>
    <xf numFmtId="0" fontId="38" fillId="0" borderId="1" xfId="0" applyFont="1" applyFill="1" applyBorder="1" applyAlignment="1">
      <alignment horizontal="left" vertical="center" wrapText="1"/>
    </xf>
    <xf numFmtId="3" fontId="60" fillId="0" borderId="0" xfId="0" applyNumberFormat="1" applyFont="1" applyBorder="1" applyAlignment="1">
      <alignment horizontal="center"/>
    </xf>
    <xf numFmtId="3" fontId="73" fillId="0" borderId="1" xfId="0" applyNumberFormat="1" applyFont="1" applyBorder="1" applyAlignment="1">
      <alignment horizontal="left"/>
    </xf>
    <xf numFmtId="0" fontId="74" fillId="0" borderId="0" xfId="46" applyFont="1" applyFill="1" applyBorder="1" applyAlignment="1">
      <alignment horizontal="center" vertical="center" wrapText="1"/>
    </xf>
    <xf numFmtId="0" fontId="66" fillId="0" borderId="55" xfId="46" applyFont="1" applyFill="1" applyBorder="1" applyAlignment="1">
      <alignment horizontal="center" vertical="center" wrapText="1"/>
    </xf>
    <xf numFmtId="0" fontId="66" fillId="0" borderId="59" xfId="46" applyFont="1" applyFill="1" applyBorder="1" applyAlignment="1">
      <alignment horizontal="center" vertical="center" wrapText="1"/>
    </xf>
    <xf numFmtId="3" fontId="73" fillId="0" borderId="1" xfId="0" applyNumberFormat="1" applyFont="1" applyBorder="1" applyAlignment="1">
      <alignment horizontal="left" wrapText="1"/>
    </xf>
    <xf numFmtId="0" fontId="76" fillId="0" borderId="7" xfId="43" applyFont="1" applyBorder="1" applyAlignment="1">
      <alignment horizontal="left" vertical="center"/>
    </xf>
    <xf numFmtId="0" fontId="76" fillId="0" borderId="12" xfId="43" applyFont="1" applyBorder="1" applyAlignment="1">
      <alignment horizontal="left" vertical="center"/>
    </xf>
    <xf numFmtId="0" fontId="76" fillId="0" borderId="7" xfId="43" applyFont="1" applyFill="1" applyBorder="1" applyAlignment="1">
      <alignment horizontal="left" vertical="center"/>
    </xf>
    <xf numFmtId="0" fontId="76" fillId="0" borderId="12" xfId="43" applyFont="1" applyFill="1" applyBorder="1" applyAlignment="1">
      <alignment horizontal="left" vertical="center"/>
    </xf>
    <xf numFmtId="0" fontId="76" fillId="0" borderId="8" xfId="43" applyFont="1" applyBorder="1" applyAlignment="1">
      <alignment horizontal="left" vertical="center"/>
    </xf>
    <xf numFmtId="0" fontId="76" fillId="0" borderId="14" xfId="43" applyFont="1" applyBorder="1" applyAlignment="1">
      <alignment horizontal="left" vertical="center"/>
    </xf>
    <xf numFmtId="0" fontId="76" fillId="0" borderId="7" xfId="43" applyFont="1" applyBorder="1" applyAlignment="1">
      <alignment horizontal="left" vertical="center" wrapText="1"/>
    </xf>
    <xf numFmtId="0" fontId="76" fillId="0" borderId="12" xfId="43" applyFont="1" applyBorder="1" applyAlignment="1">
      <alignment horizontal="left" vertical="center" wrapText="1"/>
    </xf>
    <xf numFmtId="1" fontId="76" fillId="0" borderId="31" xfId="43" applyNumberFormat="1" applyFont="1" applyBorder="1" applyAlignment="1">
      <alignment horizontal="center" vertical="center"/>
    </xf>
    <xf numFmtId="0" fontId="76" fillId="0" borderId="31" xfId="43" applyFont="1" applyFill="1" applyBorder="1" applyAlignment="1">
      <alignment horizontal="center" vertical="center"/>
    </xf>
    <xf numFmtId="0" fontId="76" fillId="0" borderId="7" xfId="43" applyFont="1" applyBorder="1" applyAlignment="1">
      <alignment horizontal="left"/>
    </xf>
    <xf numFmtId="0" fontId="76" fillId="0" borderId="12" xfId="43" applyFont="1" applyBorder="1" applyAlignment="1">
      <alignment horizontal="left"/>
    </xf>
    <xf numFmtId="0" fontId="76" fillId="0" borderId="1" xfId="43" applyFont="1" applyBorder="1" applyAlignment="1">
      <alignment horizontal="center"/>
    </xf>
    <xf numFmtId="2" fontId="76" fillId="0" borderId="32" xfId="0" applyNumberFormat="1" applyFont="1" applyFill="1" applyBorder="1" applyAlignment="1">
      <alignment horizontal="center" vertical="center" wrapText="1"/>
    </xf>
    <xf numFmtId="2" fontId="76" fillId="0" borderId="41" xfId="0" applyNumberFormat="1" applyFont="1" applyFill="1" applyBorder="1" applyAlignment="1">
      <alignment horizontal="center" vertical="center" wrapText="1"/>
    </xf>
    <xf numFmtId="2" fontId="76" fillId="0" borderId="33" xfId="0" applyNumberFormat="1" applyFont="1" applyFill="1" applyBorder="1" applyAlignment="1">
      <alignment horizontal="center" vertical="center" wrapText="1"/>
    </xf>
    <xf numFmtId="2" fontId="76" fillId="0" borderId="30" xfId="0" applyNumberFormat="1" applyFont="1" applyFill="1" applyBorder="1" applyAlignment="1">
      <alignment horizontal="center" vertical="center" wrapText="1"/>
    </xf>
    <xf numFmtId="2" fontId="76" fillId="0" borderId="26" xfId="0" applyNumberFormat="1" applyFont="1" applyFill="1" applyBorder="1" applyAlignment="1">
      <alignment horizontal="center" vertical="center" wrapText="1"/>
    </xf>
    <xf numFmtId="2" fontId="76" fillId="0" borderId="42" xfId="0" applyNumberFormat="1" applyFont="1" applyFill="1" applyBorder="1" applyAlignment="1">
      <alignment horizontal="center" vertical="center" wrapText="1"/>
    </xf>
    <xf numFmtId="0" fontId="76" fillId="0" borderId="1" xfId="0" applyFont="1" applyBorder="1" applyAlignment="1">
      <alignment horizontal="center" vertical="center" wrapText="1"/>
    </xf>
    <xf numFmtId="0" fontId="76" fillId="2" borderId="3" xfId="43" applyFont="1" applyFill="1" applyBorder="1" applyAlignment="1">
      <alignment horizontal="center" vertical="center" wrapText="1"/>
    </xf>
    <xf numFmtId="0" fontId="76" fillId="2" borderId="22" xfId="43" applyFont="1" applyFill="1" applyBorder="1" applyAlignment="1">
      <alignment horizontal="center" vertical="center" wrapText="1"/>
    </xf>
    <xf numFmtId="0" fontId="76" fillId="2" borderId="7" xfId="43" applyFont="1" applyFill="1" applyBorder="1" applyAlignment="1">
      <alignment horizontal="center" vertical="center" wrapText="1"/>
    </xf>
    <xf numFmtId="0" fontId="76" fillId="2" borderId="12" xfId="43" applyFont="1" applyFill="1" applyBorder="1" applyAlignment="1">
      <alignment horizontal="center" vertical="center" wrapText="1"/>
    </xf>
    <xf numFmtId="0" fontId="82" fillId="0" borderId="60" xfId="0" applyFont="1" applyBorder="1" applyAlignment="1">
      <alignment horizontal="center" vertical="center"/>
    </xf>
    <xf numFmtId="0" fontId="82" fillId="0" borderId="51" xfId="0" applyFont="1" applyBorder="1" applyAlignment="1">
      <alignment horizontal="center" vertical="center"/>
    </xf>
    <xf numFmtId="0" fontId="82" fillId="0" borderId="0" xfId="0" applyFont="1" applyBorder="1" applyAlignment="1">
      <alignment horizontal="center" vertical="center"/>
    </xf>
    <xf numFmtId="0" fontId="82" fillId="0" borderId="58" xfId="0" applyFont="1" applyBorder="1" applyAlignment="1">
      <alignment horizontal="center" vertical="center"/>
    </xf>
    <xf numFmtId="0" fontId="82" fillId="0" borderId="59" xfId="0" applyFont="1" applyBorder="1" applyAlignment="1">
      <alignment horizontal="center" vertical="center"/>
    </xf>
    <xf numFmtId="0" fontId="76" fillId="0" borderId="38" xfId="0" applyFont="1" applyBorder="1" applyAlignment="1">
      <alignment horizontal="center" vertical="top" wrapText="1"/>
    </xf>
    <xf numFmtId="0" fontId="76" fillId="0" borderId="39" xfId="0" applyFont="1" applyBorder="1" applyAlignment="1">
      <alignment horizontal="center" vertical="top" wrapText="1"/>
    </xf>
    <xf numFmtId="1" fontId="76" fillId="2" borderId="7" xfId="43" applyNumberFormat="1" applyFont="1" applyFill="1" applyBorder="1" applyAlignment="1">
      <alignment horizontal="center" vertical="center"/>
    </xf>
    <xf numFmtId="1" fontId="76" fillId="2" borderId="3" xfId="43" applyNumberFormat="1" applyFont="1" applyFill="1" applyBorder="1" applyAlignment="1">
      <alignment horizontal="center" vertical="center"/>
    </xf>
    <xf numFmtId="0" fontId="76" fillId="0" borderId="70" xfId="43" applyFont="1" applyBorder="1" applyAlignment="1">
      <alignment horizontal="center" vertical="center"/>
    </xf>
    <xf numFmtId="0" fontId="76" fillId="0" borderId="71" xfId="43" applyFont="1" applyBorder="1" applyAlignment="1">
      <alignment horizontal="center" vertical="center"/>
    </xf>
    <xf numFmtId="0" fontId="76" fillId="0" borderId="0" xfId="43" applyFont="1" applyBorder="1" applyAlignment="1">
      <alignment horizontal="center" vertical="center"/>
    </xf>
    <xf numFmtId="0" fontId="76" fillId="0" borderId="53" xfId="43" applyFont="1" applyBorder="1" applyAlignment="1">
      <alignment horizontal="center" vertical="center"/>
    </xf>
    <xf numFmtId="0" fontId="76" fillId="0" borderId="52" xfId="43" applyFont="1" applyBorder="1" applyAlignment="1">
      <alignment horizontal="center" vertical="center"/>
    </xf>
    <xf numFmtId="0" fontId="76" fillId="0" borderId="69" xfId="43" applyFont="1" applyBorder="1" applyAlignment="1">
      <alignment horizontal="center" vertical="center"/>
    </xf>
    <xf numFmtId="0" fontId="76" fillId="0" borderId="70" xfId="43" applyFont="1" applyBorder="1" applyAlignment="1">
      <alignment horizontal="center"/>
    </xf>
    <xf numFmtId="0" fontId="76" fillId="0" borderId="71" xfId="43" applyFont="1" applyBorder="1" applyAlignment="1">
      <alignment horizontal="center"/>
    </xf>
    <xf numFmtId="0" fontId="76" fillId="0" borderId="0" xfId="43" applyFont="1" applyBorder="1" applyAlignment="1">
      <alignment horizontal="center"/>
    </xf>
    <xf numFmtId="0" fontId="76" fillId="0" borderId="53" xfId="43" applyFont="1" applyBorder="1" applyAlignment="1">
      <alignment horizontal="center"/>
    </xf>
    <xf numFmtId="0" fontId="76" fillId="0" borderId="52" xfId="43" applyFont="1" applyBorder="1" applyAlignment="1">
      <alignment horizontal="center"/>
    </xf>
    <xf numFmtId="0" fontId="76" fillId="0" borderId="69" xfId="43" applyFont="1" applyBorder="1" applyAlignment="1">
      <alignment horizontal="center"/>
    </xf>
    <xf numFmtId="0" fontId="76" fillId="2" borderId="7" xfId="43" applyFont="1" applyFill="1" applyBorder="1" applyAlignment="1">
      <alignment horizontal="center" vertical="center"/>
    </xf>
    <xf numFmtId="0" fontId="47" fillId="0" borderId="51" xfId="0" applyFont="1" applyBorder="1" applyAlignment="1">
      <alignment horizontal="center"/>
    </xf>
    <xf numFmtId="0" fontId="76" fillId="0" borderId="1" xfId="43" applyFont="1" applyFill="1" applyBorder="1" applyAlignment="1">
      <alignment horizontal="center"/>
    </xf>
    <xf numFmtId="0" fontId="76" fillId="0" borderId="35" xfId="43" applyFont="1" applyBorder="1" applyAlignment="1">
      <alignment horizontal="center"/>
    </xf>
    <xf numFmtId="0" fontId="76" fillId="0" borderId="45" xfId="43" applyFont="1" applyBorder="1" applyAlignment="1">
      <alignment horizontal="center"/>
    </xf>
    <xf numFmtId="0" fontId="76" fillId="0" borderId="35" xfId="43" applyFont="1" applyFill="1" applyBorder="1" applyAlignment="1">
      <alignment horizontal="center"/>
    </xf>
    <xf numFmtId="0" fontId="76" fillId="0" borderId="70" xfId="43" applyFont="1" applyFill="1" applyBorder="1" applyAlignment="1">
      <alignment horizontal="center"/>
    </xf>
    <xf numFmtId="0" fontId="76" fillId="0" borderId="45" xfId="43" applyFont="1" applyFill="1" applyBorder="1" applyAlignment="1">
      <alignment horizontal="center"/>
    </xf>
    <xf numFmtId="0" fontId="76" fillId="0" borderId="52" xfId="43" applyFont="1" applyFill="1" applyBorder="1" applyAlignment="1">
      <alignment horizontal="center"/>
    </xf>
    <xf numFmtId="0" fontId="76" fillId="0" borderId="40" xfId="43" applyFont="1" applyFill="1" applyBorder="1" applyAlignment="1">
      <alignment horizontal="center"/>
    </xf>
    <xf numFmtId="0" fontId="76" fillId="0" borderId="71" xfId="43" applyFont="1" applyFill="1" applyBorder="1" applyAlignment="1">
      <alignment horizontal="center"/>
    </xf>
    <xf numFmtId="0" fontId="76" fillId="0" borderId="0" xfId="43" applyFont="1" applyFill="1" applyBorder="1" applyAlignment="1">
      <alignment horizontal="center"/>
    </xf>
    <xf numFmtId="0" fontId="76" fillId="0" borderId="53" xfId="43" applyFont="1" applyFill="1" applyBorder="1" applyAlignment="1">
      <alignment horizontal="center"/>
    </xf>
    <xf numFmtId="0" fontId="76" fillId="0" borderId="68" xfId="43" applyFont="1" applyBorder="1" applyAlignment="1">
      <alignment horizontal="center"/>
    </xf>
    <xf numFmtId="0" fontId="76" fillId="0" borderId="40" xfId="43" applyFont="1" applyBorder="1" applyAlignment="1">
      <alignment horizontal="center"/>
    </xf>
    <xf numFmtId="165" fontId="76" fillId="2" borderId="19" xfId="53" applyNumberFormat="1" applyFont="1" applyFill="1" applyBorder="1" applyAlignment="1">
      <alignment horizontal="center" vertical="center" wrapText="1"/>
    </xf>
    <xf numFmtId="165" fontId="76" fillId="2" borderId="22" xfId="53" applyNumberFormat="1" applyFont="1" applyFill="1" applyBorder="1" applyAlignment="1">
      <alignment horizontal="center" vertical="center" wrapText="1"/>
    </xf>
    <xf numFmtId="0" fontId="76" fillId="0" borderId="1" xfId="0" applyFont="1" applyBorder="1" applyAlignment="1">
      <alignment horizontal="center" vertical="center"/>
    </xf>
    <xf numFmtId="0" fontId="76" fillId="2" borderId="58" xfId="43" applyFont="1" applyFill="1" applyBorder="1" applyAlignment="1">
      <alignment horizontal="center" vertical="center" wrapText="1"/>
    </xf>
    <xf numFmtId="0" fontId="76" fillId="2" borderId="59" xfId="43" applyFont="1" applyFill="1" applyBorder="1" applyAlignment="1">
      <alignment horizontal="center" vertical="center" wrapText="1"/>
    </xf>
    <xf numFmtId="0" fontId="76" fillId="2" borderId="52" xfId="43" applyFont="1" applyFill="1" applyBorder="1" applyAlignment="1">
      <alignment horizontal="center" vertical="center" wrapText="1"/>
    </xf>
    <xf numFmtId="0" fontId="76" fillId="2" borderId="69" xfId="43" applyFont="1" applyFill="1" applyBorder="1" applyAlignment="1">
      <alignment horizontal="center" vertical="center" wrapText="1"/>
    </xf>
    <xf numFmtId="0" fontId="76" fillId="2" borderId="57" xfId="0" applyFont="1" applyFill="1" applyBorder="1" applyAlignment="1">
      <alignment horizontal="center" vertical="center"/>
    </xf>
    <xf numFmtId="0" fontId="76" fillId="2" borderId="62" xfId="0" applyFont="1" applyFill="1" applyBorder="1" applyAlignment="1">
      <alignment horizontal="center" vertical="center"/>
    </xf>
    <xf numFmtId="0" fontId="76" fillId="2" borderId="63" xfId="0" applyFont="1" applyFill="1" applyBorder="1" applyAlignment="1">
      <alignment horizontal="center" vertical="center"/>
    </xf>
    <xf numFmtId="0" fontId="76" fillId="2" borderId="37" xfId="0" applyFont="1" applyFill="1" applyBorder="1" applyAlignment="1">
      <alignment horizontal="center" vertical="center"/>
    </xf>
    <xf numFmtId="0" fontId="76" fillId="2" borderId="39" xfId="0" applyFont="1" applyFill="1" applyBorder="1" applyAlignment="1">
      <alignment horizontal="center" vertical="center"/>
    </xf>
    <xf numFmtId="0" fontId="76" fillId="2" borderId="41" xfId="0" applyFont="1" applyFill="1" applyBorder="1" applyAlignment="1">
      <alignment horizontal="center" vertical="center" wrapText="1"/>
    </xf>
    <xf numFmtId="0" fontId="76" fillId="2" borderId="42" xfId="0" applyFont="1" applyFill="1" applyBorder="1" applyAlignment="1">
      <alignment horizontal="center" vertical="center" wrapText="1"/>
    </xf>
    <xf numFmtId="0" fontId="76" fillId="2" borderId="19" xfId="0" applyFont="1" applyFill="1" applyBorder="1" applyAlignment="1">
      <alignment horizontal="center" vertical="center" wrapText="1"/>
    </xf>
    <xf numFmtId="2" fontId="76" fillId="0" borderId="64" xfId="0" applyNumberFormat="1" applyFont="1" applyFill="1" applyBorder="1" applyAlignment="1">
      <alignment horizontal="center" vertical="center" wrapText="1"/>
    </xf>
    <xf numFmtId="2" fontId="76" fillId="0" borderId="65" xfId="0" applyNumberFormat="1" applyFont="1" applyFill="1" applyBorder="1" applyAlignment="1">
      <alignment horizontal="center" vertical="center" wrapText="1"/>
    </xf>
    <xf numFmtId="165" fontId="76" fillId="2" borderId="26" xfId="53" applyNumberFormat="1" applyFont="1" applyFill="1" applyBorder="1" applyAlignment="1">
      <alignment horizontal="center" vertical="center" wrapText="1"/>
    </xf>
    <xf numFmtId="165" fontId="76" fillId="2" borderId="42" xfId="53" applyNumberFormat="1" applyFont="1" applyFill="1" applyBorder="1" applyAlignment="1">
      <alignment horizontal="center" vertical="center" wrapText="1"/>
    </xf>
    <xf numFmtId="165" fontId="76" fillId="2" borderId="66" xfId="53" applyNumberFormat="1" applyFont="1" applyFill="1" applyBorder="1" applyAlignment="1">
      <alignment horizontal="center" vertical="center" wrapText="1"/>
    </xf>
    <xf numFmtId="165" fontId="76" fillId="2" borderId="24" xfId="53" applyNumberFormat="1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/>
    </xf>
    <xf numFmtId="0" fontId="60" fillId="0" borderId="0" xfId="0" applyFont="1" applyAlignment="1">
      <alignment horizontal="left"/>
    </xf>
    <xf numFmtId="14" fontId="60" fillId="34" borderId="0" xfId="0" applyNumberFormat="1" applyFont="1" applyFill="1" applyAlignment="1">
      <alignment horizontal="right"/>
    </xf>
    <xf numFmtId="0" fontId="65" fillId="34" borderId="51" xfId="0" applyFont="1" applyFill="1" applyBorder="1" applyAlignment="1">
      <alignment horizontal="center" shrinkToFit="1"/>
    </xf>
    <xf numFmtId="0" fontId="59" fillId="2" borderId="27" xfId="0" applyFont="1" applyFill="1" applyBorder="1" applyAlignment="1">
      <alignment horizontal="center" vertical="center" shrinkToFit="1"/>
    </xf>
    <xf numFmtId="0" fontId="59" fillId="2" borderId="43" xfId="0" applyFont="1" applyFill="1" applyBorder="1" applyAlignment="1">
      <alignment horizontal="center" vertical="center" shrinkToFit="1"/>
    </xf>
    <xf numFmtId="0" fontId="59" fillId="2" borderId="57" xfId="0" applyFont="1" applyFill="1" applyBorder="1" applyAlignment="1">
      <alignment horizontal="center" vertical="center" shrinkToFit="1"/>
    </xf>
    <xf numFmtId="0" fontId="59" fillId="2" borderId="62" xfId="0" applyFont="1" applyFill="1" applyBorder="1" applyAlignment="1">
      <alignment horizontal="center" vertical="center" shrinkToFit="1"/>
    </xf>
    <xf numFmtId="0" fontId="59" fillId="2" borderId="63" xfId="0" applyFont="1" applyFill="1" applyBorder="1" applyAlignment="1">
      <alignment horizontal="center" vertical="center" shrinkToFit="1"/>
    </xf>
    <xf numFmtId="0" fontId="59" fillId="2" borderId="55" xfId="0" applyFont="1" applyFill="1" applyBorder="1" applyAlignment="1">
      <alignment horizontal="center" vertical="center" shrinkToFit="1"/>
    </xf>
    <xf numFmtId="0" fontId="59" fillId="2" borderId="58" xfId="0" applyFont="1" applyFill="1" applyBorder="1" applyAlignment="1">
      <alignment horizontal="center" vertical="center" shrinkToFit="1"/>
    </xf>
    <xf numFmtId="0" fontId="53" fillId="34" borderId="62" xfId="0" applyFont="1" applyFill="1" applyBorder="1" applyAlignment="1">
      <alignment horizontal="center"/>
    </xf>
    <xf numFmtId="0" fontId="38" fillId="2" borderId="31" xfId="0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/>
    </xf>
    <xf numFmtId="0" fontId="38" fillId="0" borderId="31" xfId="0" applyFont="1" applyFill="1" applyBorder="1" applyAlignment="1">
      <alignment horizontal="center"/>
    </xf>
    <xf numFmtId="0" fontId="38" fillId="0" borderId="16" xfId="0" applyFont="1" applyFill="1" applyBorder="1" applyAlignment="1">
      <alignment horizontal="center"/>
    </xf>
    <xf numFmtId="0" fontId="41" fillId="0" borderId="31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38" fillId="2" borderId="1" xfId="0" applyFont="1" applyFill="1" applyBorder="1" applyAlignment="1"/>
    <xf numFmtId="0" fontId="38" fillId="2" borderId="33" xfId="0" applyFont="1" applyFill="1" applyBorder="1" applyAlignment="1"/>
    <xf numFmtId="0" fontId="38" fillId="0" borderId="31" xfId="0" applyFont="1" applyFill="1" applyBorder="1" applyAlignment="1"/>
    <xf numFmtId="0" fontId="38" fillId="0" borderId="15" xfId="0" applyFont="1" applyFill="1" applyBorder="1" applyAlignment="1"/>
    <xf numFmtId="0" fontId="38" fillId="0" borderId="7" xfId="0" applyFont="1" applyFill="1" applyBorder="1" applyAlignment="1"/>
    <xf numFmtId="0" fontId="41" fillId="0" borderId="1" xfId="0" applyFont="1" applyBorder="1" applyAlignment="1"/>
    <xf numFmtId="0" fontId="41" fillId="0" borderId="33" xfId="0" applyFont="1" applyBorder="1" applyAlignment="1"/>
    <xf numFmtId="0" fontId="38" fillId="0" borderId="57" xfId="0" applyFont="1" applyFill="1" applyBorder="1" applyAlignment="1">
      <alignment horizontal="center" wrapText="1"/>
    </xf>
    <xf numFmtId="0" fontId="38" fillId="0" borderId="63" xfId="0" applyFont="1" applyFill="1" applyBorder="1" applyAlignment="1">
      <alignment horizontal="center" wrapText="1"/>
    </xf>
    <xf numFmtId="0" fontId="39" fillId="2" borderId="31" xfId="0" applyFont="1" applyFill="1" applyBorder="1" applyAlignment="1">
      <alignment horizontal="center" vertical="center" wrapText="1"/>
    </xf>
    <xf numFmtId="0" fontId="39" fillId="2" borderId="15" xfId="0" applyFont="1" applyFill="1" applyBorder="1" applyAlignment="1">
      <alignment horizontal="center" vertical="center" wrapText="1"/>
    </xf>
    <xf numFmtId="0" fontId="39" fillId="2" borderId="16" xfId="0" applyFont="1" applyFill="1" applyBorder="1" applyAlignment="1">
      <alignment horizontal="center" vertical="center" wrapText="1"/>
    </xf>
    <xf numFmtId="0" fontId="37" fillId="0" borderId="34" xfId="0" applyFont="1" applyBorder="1" applyAlignment="1">
      <alignment horizontal="center" shrinkToFit="1"/>
    </xf>
    <xf numFmtId="0" fontId="38" fillId="2" borderId="34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9" fillId="2" borderId="31" xfId="0" applyFont="1" applyFill="1" applyBorder="1" applyAlignment="1">
      <alignment horizontal="center" vertical="center"/>
    </xf>
    <xf numFmtId="0" fontId="39" fillId="2" borderId="15" xfId="0" applyFont="1" applyFill="1" applyBorder="1" applyAlignment="1">
      <alignment horizontal="center" vertical="center"/>
    </xf>
    <xf numFmtId="0" fontId="39" fillId="2" borderId="52" xfId="0" applyFont="1" applyFill="1" applyBorder="1" applyAlignment="1">
      <alignment horizontal="center" vertical="center"/>
    </xf>
    <xf numFmtId="0" fontId="39" fillId="2" borderId="16" xfId="0" applyFont="1" applyFill="1" applyBorder="1" applyAlignment="1">
      <alignment horizontal="center" vertical="center"/>
    </xf>
    <xf numFmtId="0" fontId="39" fillId="2" borderId="15" xfId="0" applyNumberFormat="1" applyFont="1" applyFill="1" applyBorder="1" applyAlignment="1">
      <alignment horizontal="center" vertical="center"/>
    </xf>
    <xf numFmtId="0" fontId="38" fillId="0" borderId="57" xfId="0" applyFont="1" applyFill="1" applyBorder="1" applyAlignment="1">
      <alignment horizontal="center"/>
    </xf>
    <xf numFmtId="0" fontId="38" fillId="0" borderId="62" xfId="0" applyFont="1" applyFill="1" applyBorder="1" applyAlignment="1">
      <alignment horizontal="center"/>
    </xf>
    <xf numFmtId="0" fontId="38" fillId="0" borderId="63" xfId="0" applyFont="1" applyFill="1" applyBorder="1" applyAlignment="1">
      <alignment horizontal="center"/>
    </xf>
    <xf numFmtId="0" fontId="41" fillId="0" borderId="66" xfId="0" applyFont="1" applyBorder="1" applyAlignment="1">
      <alignment horizontal="center" vertical="center" wrapText="1" shrinkToFit="1"/>
    </xf>
    <xf numFmtId="0" fontId="41" fillId="0" borderId="28" xfId="0" applyFont="1" applyBorder="1" applyAlignment="1">
      <alignment horizontal="center" vertical="center" wrapText="1" shrinkToFit="1"/>
    </xf>
    <xf numFmtId="0" fontId="38" fillId="2" borderId="31" xfId="0" applyFont="1" applyFill="1" applyBorder="1" applyAlignment="1"/>
    <xf numFmtId="0" fontId="38" fillId="2" borderId="15" xfId="0" applyFont="1" applyFill="1" applyBorder="1" applyAlignment="1"/>
    <xf numFmtId="0" fontId="38" fillId="2" borderId="7" xfId="0" applyFont="1" applyFill="1" applyBorder="1" applyAlignment="1"/>
    <xf numFmtId="0" fontId="38" fillId="0" borderId="31" xfId="0" applyFont="1" applyFill="1" applyBorder="1" applyAlignment="1">
      <alignment horizontal="left"/>
    </xf>
    <xf numFmtId="0" fontId="38" fillId="0" borderId="15" xfId="0" applyFont="1" applyFill="1" applyBorder="1" applyAlignment="1">
      <alignment horizontal="left"/>
    </xf>
    <xf numFmtId="0" fontId="38" fillId="0" borderId="16" xfId="0" applyFont="1" applyFill="1" applyBorder="1" applyAlignment="1">
      <alignment horizontal="left"/>
    </xf>
    <xf numFmtId="0" fontId="33" fillId="2" borderId="7" xfId="0" applyFont="1" applyFill="1" applyBorder="1" applyAlignment="1">
      <alignment horizontal="left"/>
    </xf>
    <xf numFmtId="0" fontId="33" fillId="2" borderId="1" xfId="0" applyFont="1" applyFill="1" applyBorder="1" applyAlignment="1">
      <alignment horizontal="left"/>
    </xf>
    <xf numFmtId="0" fontId="33" fillId="2" borderId="33" xfId="0" applyFont="1" applyFill="1" applyBorder="1" applyAlignment="1">
      <alignment horizontal="left"/>
    </xf>
    <xf numFmtId="0" fontId="33" fillId="2" borderId="1" xfId="0" applyFont="1" applyFill="1" applyBorder="1" applyAlignment="1"/>
    <xf numFmtId="0" fontId="33" fillId="2" borderId="6" xfId="0" applyFont="1" applyFill="1" applyBorder="1" applyAlignment="1">
      <alignment horizontal="left"/>
    </xf>
    <xf numFmtId="0" fontId="33" fillId="2" borderId="11" xfId="0" applyFont="1" applyFill="1" applyBorder="1" applyAlignment="1">
      <alignment horizontal="left"/>
    </xf>
    <xf numFmtId="0" fontId="33" fillId="2" borderId="11" xfId="0" applyFont="1" applyFill="1" applyBorder="1" applyAlignment="1">
      <alignment horizontal="center" vertical="center"/>
    </xf>
    <xf numFmtId="0" fontId="33" fillId="2" borderId="20" xfId="0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left"/>
    </xf>
    <xf numFmtId="0" fontId="33" fillId="2" borderId="2" xfId="0" applyFont="1" applyFill="1" applyBorder="1" applyAlignment="1">
      <alignment horizontal="left"/>
    </xf>
    <xf numFmtId="0" fontId="33" fillId="2" borderId="8" xfId="0" applyFont="1" applyFill="1" applyBorder="1" applyAlignment="1">
      <alignment horizontal="left"/>
    </xf>
    <xf numFmtId="0" fontId="33" fillId="2" borderId="13" xfId="0" applyFont="1" applyFill="1" applyBorder="1" applyAlignment="1">
      <alignment horizontal="left"/>
    </xf>
    <xf numFmtId="0" fontId="33" fillId="2" borderId="1" xfId="0" applyFont="1" applyFill="1" applyBorder="1" applyAlignment="1">
      <alignment horizontal="center"/>
    </xf>
    <xf numFmtId="0" fontId="33" fillId="2" borderId="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33" fillId="2" borderId="13" xfId="0" applyFont="1" applyFill="1" applyBorder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/>
    </xf>
    <xf numFmtId="0" fontId="33" fillId="2" borderId="5" xfId="0" applyFont="1" applyFill="1" applyBorder="1" applyAlignment="1">
      <alignment horizontal="center"/>
    </xf>
    <xf numFmtId="0" fontId="35" fillId="2" borderId="66" xfId="0" applyFont="1" applyFill="1" applyBorder="1" applyAlignment="1">
      <alignment horizontal="center"/>
    </xf>
    <xf numFmtId="0" fontId="35" fillId="2" borderId="58" xfId="0" applyFont="1" applyFill="1" applyBorder="1" applyAlignment="1">
      <alignment horizontal="center"/>
    </xf>
    <xf numFmtId="0" fontId="35" fillId="2" borderId="28" xfId="0" applyFont="1" applyFill="1" applyBorder="1" applyAlignment="1">
      <alignment horizontal="center"/>
    </xf>
    <xf numFmtId="0" fontId="35" fillId="2" borderId="67" xfId="0" applyFont="1" applyFill="1" applyBorder="1" applyAlignment="1">
      <alignment horizontal="center"/>
    </xf>
    <xf numFmtId="0" fontId="35" fillId="2" borderId="52" xfId="0" applyFont="1" applyFill="1" applyBorder="1" applyAlignment="1">
      <alignment horizontal="center"/>
    </xf>
    <xf numFmtId="0" fontId="35" fillId="2" borderId="40" xfId="0" applyFont="1" applyFill="1" applyBorder="1" applyAlignment="1">
      <alignment horizontal="center"/>
    </xf>
    <xf numFmtId="0" fontId="33" fillId="2" borderId="26" xfId="0" applyFont="1" applyFill="1" applyBorder="1" applyAlignment="1">
      <alignment horizontal="left"/>
    </xf>
    <xf numFmtId="0" fontId="33" fillId="2" borderId="8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left"/>
    </xf>
    <xf numFmtId="0" fontId="33" fillId="2" borderId="19" xfId="0" applyFont="1" applyFill="1" applyBorder="1" applyAlignment="1">
      <alignment horizontal="left"/>
    </xf>
    <xf numFmtId="0" fontId="33" fillId="2" borderId="32" xfId="0" applyFont="1" applyFill="1" applyBorder="1" applyAlignment="1">
      <alignment horizontal="left"/>
    </xf>
    <xf numFmtId="0" fontId="33" fillId="2" borderId="3" xfId="0" applyFont="1" applyFill="1" applyBorder="1" applyAlignment="1">
      <alignment horizontal="center" vertical="center"/>
    </xf>
    <xf numFmtId="0" fontId="33" fillId="2" borderId="19" xfId="0" applyFont="1" applyFill="1" applyBorder="1" applyAlignment="1">
      <alignment horizontal="center" vertical="center"/>
    </xf>
    <xf numFmtId="0" fontId="33" fillId="2" borderId="22" xfId="0" applyFont="1" applyFill="1" applyBorder="1" applyAlignment="1">
      <alignment horizontal="center" vertical="center"/>
    </xf>
    <xf numFmtId="0" fontId="33" fillId="2" borderId="7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/>
    </xf>
    <xf numFmtId="0" fontId="33" fillId="0" borderId="13" xfId="0" applyFont="1" applyFill="1" applyBorder="1" applyAlignment="1">
      <alignment horizontal="center"/>
    </xf>
    <xf numFmtId="0" fontId="33" fillId="0" borderId="14" xfId="0" applyFont="1" applyFill="1" applyBorder="1" applyAlignment="1">
      <alignment horizontal="center"/>
    </xf>
    <xf numFmtId="0" fontId="35" fillId="0" borderId="64" xfId="0" applyFont="1" applyFill="1" applyBorder="1" applyAlignment="1">
      <alignment horizontal="center"/>
    </xf>
    <xf numFmtId="0" fontId="35" fillId="0" borderId="62" xfId="0" applyFont="1" applyFill="1" applyBorder="1" applyAlignment="1">
      <alignment horizontal="center"/>
    </xf>
    <xf numFmtId="0" fontId="35" fillId="0" borderId="65" xfId="0" applyFont="1" applyFill="1" applyBorder="1" applyAlignment="1">
      <alignment horizontal="center"/>
    </xf>
    <xf numFmtId="0" fontId="33" fillId="2" borderId="50" xfId="0" applyFont="1" applyFill="1" applyBorder="1" applyAlignment="1">
      <alignment horizontal="center"/>
    </xf>
    <xf numFmtId="0" fontId="33" fillId="2" borderId="25" xfId="0" applyFont="1" applyFill="1" applyBorder="1" applyAlignment="1">
      <alignment horizontal="center"/>
    </xf>
    <xf numFmtId="0" fontId="33" fillId="2" borderId="29" xfId="0" applyFont="1" applyFill="1" applyBorder="1" applyAlignment="1">
      <alignment horizontal="center"/>
    </xf>
    <xf numFmtId="0" fontId="33" fillId="2" borderId="19" xfId="0" applyFont="1" applyFill="1" applyBorder="1" applyAlignment="1">
      <alignment horizontal="center"/>
    </xf>
    <xf numFmtId="0" fontId="35" fillId="2" borderId="49" xfId="0" applyFont="1" applyFill="1" applyBorder="1" applyAlignment="1">
      <alignment horizontal="center"/>
    </xf>
    <xf numFmtId="0" fontId="35" fillId="2" borderId="21" xfId="0" applyFont="1" applyFill="1" applyBorder="1" applyAlignment="1">
      <alignment horizontal="center"/>
    </xf>
    <xf numFmtId="0" fontId="33" fillId="2" borderId="13" xfId="0" applyFont="1" applyFill="1" applyBorder="1" applyAlignment="1">
      <alignment horizontal="center"/>
    </xf>
    <xf numFmtId="0" fontId="33" fillId="2" borderId="14" xfId="0" applyFont="1" applyFill="1" applyBorder="1" applyAlignment="1">
      <alignment horizontal="center"/>
    </xf>
    <xf numFmtId="0" fontId="35" fillId="2" borderId="64" xfId="0" applyFont="1" applyFill="1" applyBorder="1" applyAlignment="1">
      <alignment horizontal="center"/>
    </xf>
    <xf numFmtId="0" fontId="35" fillId="2" borderId="62" xfId="0" applyFont="1" applyFill="1" applyBorder="1" applyAlignment="1">
      <alignment horizontal="center"/>
    </xf>
    <xf numFmtId="0" fontId="35" fillId="2" borderId="65" xfId="0" applyFont="1" applyFill="1" applyBorder="1" applyAlignment="1">
      <alignment horizontal="center"/>
    </xf>
    <xf numFmtId="0" fontId="33" fillId="2" borderId="21" xfId="0" applyFont="1" applyFill="1" applyBorder="1" applyAlignment="1">
      <alignment horizontal="center"/>
    </xf>
    <xf numFmtId="0" fontId="33" fillId="2" borderId="86" xfId="0" applyFont="1" applyFill="1" applyBorder="1" applyAlignment="1">
      <alignment horizontal="center"/>
    </xf>
    <xf numFmtId="0" fontId="35" fillId="2" borderId="3" xfId="0" applyFont="1" applyFill="1" applyBorder="1" applyAlignment="1">
      <alignment horizontal="center"/>
    </xf>
    <xf numFmtId="0" fontId="35" fillId="2" borderId="19" xfId="0" applyFont="1" applyFill="1" applyBorder="1" applyAlignment="1">
      <alignment horizontal="center"/>
    </xf>
    <xf numFmtId="0" fontId="33" fillId="2" borderId="22" xfId="0" applyFont="1" applyFill="1" applyBorder="1" applyAlignment="1">
      <alignment horizontal="center"/>
    </xf>
    <xf numFmtId="0" fontId="33" fillId="0" borderId="8" xfId="0" applyFont="1" applyFill="1" applyBorder="1" applyAlignment="1">
      <alignment horizontal="left"/>
    </xf>
    <xf numFmtId="0" fontId="33" fillId="0" borderId="13" xfId="0" applyFont="1" applyFill="1" applyBorder="1" applyAlignment="1">
      <alignment horizontal="left"/>
    </xf>
    <xf numFmtId="0" fontId="33" fillId="0" borderId="14" xfId="0" applyFont="1" applyFill="1" applyBorder="1" applyAlignment="1">
      <alignment horizontal="left"/>
    </xf>
    <xf numFmtId="0" fontId="33" fillId="0" borderId="4" xfId="0" applyFont="1" applyFill="1" applyBorder="1" applyAlignment="1">
      <alignment horizontal="center"/>
    </xf>
    <xf numFmtId="0" fontId="33" fillId="0" borderId="2" xfId="0" applyFont="1" applyFill="1" applyBorder="1" applyAlignment="1">
      <alignment horizontal="center"/>
    </xf>
    <xf numFmtId="0" fontId="33" fillId="0" borderId="64" xfId="0" applyFont="1" applyFill="1" applyBorder="1" applyAlignment="1">
      <alignment horizontal="center"/>
    </xf>
    <xf numFmtId="0" fontId="33" fillId="0" borderId="5" xfId="0" applyFont="1" applyFill="1" applyBorder="1" applyAlignment="1">
      <alignment horizontal="center"/>
    </xf>
    <xf numFmtId="0" fontId="33" fillId="0" borderId="6" xfId="0" applyFont="1" applyFill="1" applyBorder="1" applyAlignment="1">
      <alignment horizontal="center"/>
    </xf>
    <xf numFmtId="0" fontId="33" fillId="0" borderId="11" xfId="0" applyFont="1" applyFill="1" applyBorder="1" applyAlignment="1">
      <alignment horizontal="center"/>
    </xf>
    <xf numFmtId="0" fontId="33" fillId="0" borderId="20" xfId="0" applyFont="1" applyFill="1" applyBorder="1" applyAlignment="1">
      <alignment horizontal="center"/>
    </xf>
    <xf numFmtId="0" fontId="35" fillId="2" borderId="50" xfId="0" applyFont="1" applyFill="1" applyBorder="1" applyAlignment="1">
      <alignment horizontal="center"/>
    </xf>
    <xf numFmtId="0" fontId="35" fillId="2" borderId="25" xfId="0" applyFont="1" applyFill="1" applyBorder="1" applyAlignment="1">
      <alignment horizontal="center"/>
    </xf>
    <xf numFmtId="0" fontId="35" fillId="2" borderId="29" xfId="0" applyFont="1" applyFill="1" applyBorder="1" applyAlignment="1"/>
    <xf numFmtId="0" fontId="33" fillId="0" borderId="19" xfId="0" applyFont="1" applyBorder="1" applyAlignment="1">
      <alignment horizontal="center" wrapText="1"/>
    </xf>
    <xf numFmtId="0" fontId="33" fillId="0" borderId="7" xfId="0" applyFont="1" applyFill="1" applyBorder="1" applyAlignment="1">
      <alignment horizontal="left"/>
    </xf>
    <xf numFmtId="0" fontId="33" fillId="0" borderId="1" xfId="0" applyFont="1" applyFill="1" applyBorder="1" applyAlignment="1">
      <alignment horizontal="left"/>
    </xf>
    <xf numFmtId="0" fontId="33" fillId="0" borderId="12" xfId="0" applyFont="1" applyFill="1" applyBorder="1" applyAlignment="1">
      <alignment horizontal="left"/>
    </xf>
    <xf numFmtId="0" fontId="33" fillId="0" borderId="7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33" fillId="0" borderId="12" xfId="0" applyFont="1" applyFill="1" applyBorder="1" applyAlignment="1">
      <alignment horizontal="center"/>
    </xf>
    <xf numFmtId="0" fontId="35" fillId="0" borderId="4" xfId="53" applyNumberFormat="1" applyFont="1" applyFill="1" applyBorder="1" applyAlignment="1">
      <alignment horizontal="center"/>
    </xf>
    <xf numFmtId="0" fontId="35" fillId="0" borderId="2" xfId="53" applyNumberFormat="1" applyFont="1" applyFill="1" applyBorder="1" applyAlignment="1">
      <alignment horizontal="center"/>
    </xf>
    <xf numFmtId="0" fontId="35" fillId="0" borderId="5" xfId="53" applyNumberFormat="1" applyFont="1" applyFill="1" applyBorder="1" applyAlignment="1">
      <alignment horizontal="center"/>
    </xf>
    <xf numFmtId="0" fontId="33" fillId="0" borderId="65" xfId="0" applyFont="1" applyFill="1" applyBorder="1" applyAlignment="1">
      <alignment horizontal="center"/>
    </xf>
    <xf numFmtId="0" fontId="33" fillId="0" borderId="6" xfId="0" applyFont="1" applyFill="1" applyBorder="1" applyAlignment="1">
      <alignment horizontal="left"/>
    </xf>
    <xf numFmtId="0" fontId="33" fillId="0" borderId="11" xfId="0" applyFont="1" applyFill="1" applyBorder="1" applyAlignment="1">
      <alignment horizontal="left"/>
    </xf>
    <xf numFmtId="0" fontId="33" fillId="0" borderId="20" xfId="0" applyFont="1" applyFill="1" applyBorder="1" applyAlignment="1">
      <alignment horizontal="left"/>
    </xf>
    <xf numFmtId="0" fontId="33" fillId="0" borderId="3" xfId="0" applyFont="1" applyFill="1" applyBorder="1" applyAlignment="1">
      <alignment horizontal="center"/>
    </xf>
    <xf numFmtId="0" fontId="33" fillId="0" borderId="19" xfId="0" applyFont="1" applyFill="1" applyBorder="1" applyAlignment="1">
      <alignment horizontal="center"/>
    </xf>
    <xf numFmtId="0" fontId="33" fillId="0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3" fontId="60" fillId="0" borderId="1" xfId="0" applyNumberFormat="1" applyFont="1" applyBorder="1" applyAlignment="1">
      <alignment horizontal="center"/>
    </xf>
    <xf numFmtId="3" fontId="67" fillId="0" borderId="1" xfId="0" applyNumberFormat="1" applyFont="1" applyBorder="1" applyAlignment="1">
      <alignment horizontal="center"/>
    </xf>
    <xf numFmtId="3" fontId="85" fillId="0" borderId="1" xfId="46" applyNumberFormat="1" applyFont="1" applyFill="1" applyBorder="1" applyAlignment="1">
      <alignment horizontal="center" vertical="center" wrapText="1"/>
    </xf>
    <xf numFmtId="0" fontId="66" fillId="0" borderId="33" xfId="46" applyFont="1" applyFill="1" applyBorder="1" applyAlignment="1">
      <alignment horizontal="center" vertical="center" wrapText="1"/>
    </xf>
    <xf numFmtId="0" fontId="66" fillId="0" borderId="30" xfId="46" applyFont="1" applyFill="1" applyBorder="1" applyAlignment="1">
      <alignment horizontal="center" vertical="center" wrapText="1"/>
    </xf>
    <xf numFmtId="0" fontId="66" fillId="0" borderId="1" xfId="46" applyFont="1" applyFill="1" applyBorder="1" applyAlignment="1">
      <alignment horizontal="center" vertical="center" wrapText="1"/>
    </xf>
    <xf numFmtId="0" fontId="83" fillId="0" borderId="4" xfId="0" applyFont="1" applyFill="1" applyBorder="1" applyAlignment="1">
      <alignment horizontal="center" wrapText="1"/>
    </xf>
    <xf numFmtId="0" fontId="83" fillId="0" borderId="2" xfId="0" applyFont="1" applyFill="1" applyBorder="1" applyAlignment="1">
      <alignment horizontal="center" wrapText="1"/>
    </xf>
    <xf numFmtId="0" fontId="83" fillId="0" borderId="5" xfId="0" applyFont="1" applyFill="1" applyBorder="1" applyAlignment="1">
      <alignment horizontal="center" wrapText="1"/>
    </xf>
    <xf numFmtId="0" fontId="59" fillId="0" borderId="27" xfId="0" applyFont="1" applyBorder="1" applyAlignment="1">
      <alignment horizontal="center" vertical="center" wrapText="1"/>
    </xf>
    <xf numFmtId="0" fontId="59" fillId="0" borderId="43" xfId="0" applyFont="1" applyBorder="1" applyAlignment="1">
      <alignment horizontal="center" vertical="center" wrapText="1"/>
    </xf>
    <xf numFmtId="0" fontId="59" fillId="0" borderId="59" xfId="0" applyFont="1" applyBorder="1" applyAlignment="1">
      <alignment horizontal="center" vertical="center" wrapText="1"/>
    </xf>
    <xf numFmtId="0" fontId="59" fillId="0" borderId="61" xfId="0" applyFont="1" applyBorder="1" applyAlignment="1">
      <alignment horizontal="center" vertical="center" wrapText="1"/>
    </xf>
    <xf numFmtId="0" fontId="59" fillId="0" borderId="55" xfId="0" applyFont="1" applyBorder="1" applyAlignment="1">
      <alignment horizontal="center" vertical="center" wrapText="1"/>
    </xf>
    <xf numFmtId="0" fontId="59" fillId="0" borderId="60" xfId="0" applyFont="1" applyBorder="1" applyAlignment="1">
      <alignment horizontal="center" vertical="center" wrapText="1"/>
    </xf>
    <xf numFmtId="0" fontId="64" fillId="0" borderId="59" xfId="0" applyFont="1" applyBorder="1" applyAlignment="1">
      <alignment horizontal="center" vertical="center" wrapText="1"/>
    </xf>
    <xf numFmtId="0" fontId="64" fillId="0" borderId="61" xfId="0" applyFont="1" applyBorder="1" applyAlignment="1">
      <alignment horizontal="center" vertical="center" wrapText="1"/>
    </xf>
    <xf numFmtId="0" fontId="64" fillId="0" borderId="55" xfId="0" applyFont="1" applyBorder="1" applyAlignment="1">
      <alignment horizontal="center" vertical="center" wrapText="1"/>
    </xf>
    <xf numFmtId="0" fontId="64" fillId="0" borderId="60" xfId="0" applyFont="1" applyBorder="1" applyAlignment="1">
      <alignment horizontal="center" vertical="center" wrapText="1"/>
    </xf>
    <xf numFmtId="0" fontId="83" fillId="2" borderId="84" xfId="0" applyFont="1" applyFill="1" applyBorder="1" applyAlignment="1">
      <alignment horizontal="center" wrapText="1"/>
    </xf>
    <xf numFmtId="0" fontId="83" fillId="2" borderId="0" xfId="0" applyFont="1" applyFill="1" applyBorder="1" applyAlignment="1">
      <alignment horizontal="center" wrapText="1"/>
    </xf>
    <xf numFmtId="0" fontId="83" fillId="2" borderId="53" xfId="0" applyFont="1" applyFill="1" applyBorder="1" applyAlignment="1">
      <alignment horizontal="center" wrapText="1"/>
    </xf>
    <xf numFmtId="0" fontId="84" fillId="2" borderId="60" xfId="0" applyFont="1" applyFill="1" applyBorder="1" applyAlignment="1">
      <alignment horizontal="center" wrapText="1"/>
    </xf>
    <xf numFmtId="0" fontId="84" fillId="2" borderId="51" xfId="0" applyFont="1" applyFill="1" applyBorder="1" applyAlignment="1">
      <alignment horizontal="center" wrapText="1"/>
    </xf>
    <xf numFmtId="0" fontId="84" fillId="2" borderId="61" xfId="0" applyFont="1" applyFill="1" applyBorder="1" applyAlignment="1">
      <alignment horizontal="center" wrapText="1"/>
    </xf>
    <xf numFmtId="0" fontId="64" fillId="0" borderId="27" xfId="0" applyFont="1" applyBorder="1" applyAlignment="1">
      <alignment horizontal="center" vertical="center" wrapText="1"/>
    </xf>
    <xf numFmtId="0" fontId="64" fillId="0" borderId="43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84" fillId="2" borderId="57" xfId="0" applyFont="1" applyFill="1" applyBorder="1" applyAlignment="1">
      <alignment horizontal="center"/>
    </xf>
    <xf numFmtId="0" fontId="84" fillId="2" borderId="62" xfId="0" applyFont="1" applyFill="1" applyBorder="1" applyAlignment="1">
      <alignment horizontal="center"/>
    </xf>
    <xf numFmtId="0" fontId="84" fillId="2" borderId="63" xfId="0" applyFont="1" applyFill="1" applyBorder="1" applyAlignment="1">
      <alignment horizontal="center"/>
    </xf>
    <xf numFmtId="0" fontId="84" fillId="0" borderId="57" xfId="0" applyFont="1" applyFill="1" applyBorder="1" applyAlignment="1">
      <alignment horizontal="center" wrapText="1"/>
    </xf>
    <xf numFmtId="0" fontId="84" fillId="0" borderId="62" xfId="0" applyFont="1" applyFill="1" applyBorder="1" applyAlignment="1">
      <alignment horizontal="center" wrapText="1"/>
    </xf>
    <xf numFmtId="0" fontId="84" fillId="0" borderId="63" xfId="0" applyFont="1" applyFill="1" applyBorder="1" applyAlignment="1">
      <alignment wrapText="1"/>
    </xf>
    <xf numFmtId="0" fontId="84" fillId="2" borderId="57" xfId="0" applyFont="1" applyFill="1" applyBorder="1" applyAlignment="1">
      <alignment horizontal="center" wrapText="1"/>
    </xf>
    <xf numFmtId="0" fontId="84" fillId="2" borderId="62" xfId="0" applyFont="1" applyFill="1" applyBorder="1" applyAlignment="1">
      <alignment horizontal="center" wrapText="1"/>
    </xf>
    <xf numFmtId="0" fontId="84" fillId="2" borderId="63" xfId="0" applyFont="1" applyFill="1" applyBorder="1" applyAlignment="1">
      <alignment horizontal="center" wrapText="1"/>
    </xf>
    <xf numFmtId="0" fontId="59" fillId="2" borderId="57" xfId="0" applyFont="1" applyFill="1" applyBorder="1" applyAlignment="1">
      <alignment horizontal="center" wrapText="1"/>
    </xf>
    <xf numFmtId="0" fontId="59" fillId="2" borderId="62" xfId="0" applyFont="1" applyFill="1" applyBorder="1" applyAlignment="1">
      <alignment horizontal="center" wrapText="1"/>
    </xf>
    <xf numFmtId="0" fontId="59" fillId="2" borderId="63" xfId="0" applyFont="1" applyFill="1" applyBorder="1" applyAlignment="1">
      <alignment horizontal="center" wrapText="1"/>
    </xf>
    <xf numFmtId="0" fontId="59" fillId="0" borderId="57" xfId="0" applyFont="1" applyBorder="1" applyAlignment="1">
      <alignment horizontal="center" vertical="center" wrapText="1"/>
    </xf>
    <xf numFmtId="0" fontId="59" fillId="0" borderId="62" xfId="0" applyFont="1" applyBorder="1" applyAlignment="1">
      <alignment horizontal="center" vertical="center" wrapText="1"/>
    </xf>
    <xf numFmtId="0" fontId="59" fillId="0" borderId="63" xfId="0" applyFont="1" applyBorder="1" applyAlignment="1">
      <alignment horizontal="center" vertical="center" wrapText="1"/>
    </xf>
    <xf numFmtId="0" fontId="76" fillId="0" borderId="0" xfId="44" applyFont="1" applyBorder="1" applyAlignment="1">
      <alignment horizontal="center" vertical="center"/>
    </xf>
    <xf numFmtId="0" fontId="81" fillId="0" borderId="0" xfId="44" applyFont="1" applyFill="1" applyAlignment="1">
      <alignment horizontal="center" vertical="center"/>
    </xf>
    <xf numFmtId="0" fontId="53" fillId="0" borderId="33" xfId="0" applyFont="1" applyBorder="1" applyAlignment="1">
      <alignment horizontal="center"/>
    </xf>
    <xf numFmtId="0" fontId="53" fillId="0" borderId="30" xfId="0" applyFont="1" applyBorder="1" applyAlignment="1">
      <alignment horizontal="center"/>
    </xf>
    <xf numFmtId="0" fontId="41" fillId="0" borderId="1" xfId="0" applyFont="1" applyBorder="1" applyAlignment="1">
      <alignment horizontal="left" vertical="top"/>
    </xf>
    <xf numFmtId="0" fontId="38" fillId="0" borderId="1" xfId="46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/>
    </xf>
    <xf numFmtId="0" fontId="53" fillId="0" borderId="1" xfId="0" applyFont="1" applyBorder="1" applyAlignment="1">
      <alignment horizontal="center"/>
    </xf>
    <xf numFmtId="0" fontId="39" fillId="0" borderId="0" xfId="46" applyFont="1" applyFill="1" applyBorder="1" applyAlignment="1">
      <alignment horizontal="center" vertical="center" wrapText="1"/>
    </xf>
    <xf numFmtId="0" fontId="58" fillId="0" borderId="58" xfId="0" applyFont="1" applyBorder="1" applyAlignment="1">
      <alignment horizontal="center" vertical="center"/>
    </xf>
    <xf numFmtId="0" fontId="57" fillId="0" borderId="58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54" fillId="2" borderId="37" xfId="46" applyFont="1" applyFill="1" applyBorder="1" applyAlignment="1">
      <alignment horizontal="center" vertical="center" wrapText="1"/>
    </xf>
    <xf numFmtId="0" fontId="54" fillId="2" borderId="38" xfId="46" applyFont="1" applyFill="1" applyBorder="1" applyAlignment="1">
      <alignment horizontal="center" vertical="center" wrapText="1"/>
    </xf>
    <xf numFmtId="0" fontId="54" fillId="2" borderId="39" xfId="46" applyFont="1" applyFill="1" applyBorder="1" applyAlignment="1">
      <alignment horizontal="center" vertical="center" wrapText="1"/>
    </xf>
    <xf numFmtId="49" fontId="54" fillId="2" borderId="37" xfId="46" applyNumberFormat="1" applyFont="1" applyFill="1" applyBorder="1" applyAlignment="1">
      <alignment horizontal="center" vertical="center" wrapText="1"/>
    </xf>
    <xf numFmtId="49" fontId="54" fillId="2" borderId="38" xfId="46" applyNumberFormat="1" applyFont="1" applyFill="1" applyBorder="1" applyAlignment="1">
      <alignment horizontal="center" vertical="center" wrapText="1"/>
    </xf>
    <xf numFmtId="49" fontId="54" fillId="2" borderId="39" xfId="46" applyNumberFormat="1" applyFont="1" applyFill="1" applyBorder="1" applyAlignment="1">
      <alignment horizontal="center" vertical="center" wrapText="1"/>
    </xf>
    <xf numFmtId="49" fontId="54" fillId="2" borderId="48" xfId="46" applyNumberFormat="1" applyFont="1" applyFill="1" applyBorder="1" applyAlignment="1">
      <alignment horizontal="center" vertical="center" wrapText="1"/>
    </xf>
    <xf numFmtId="49" fontId="54" fillId="2" borderId="15" xfId="46" applyNumberFormat="1" applyFont="1" applyFill="1" applyBorder="1" applyAlignment="1">
      <alignment horizontal="center" vertical="center" wrapText="1"/>
    </xf>
    <xf numFmtId="49" fontId="54" fillId="2" borderId="17" xfId="46" applyNumberFormat="1" applyFont="1" applyFill="1" applyBorder="1" applyAlignment="1">
      <alignment horizontal="center" vertical="center" wrapText="1"/>
    </xf>
    <xf numFmtId="0" fontId="54" fillId="2" borderId="0" xfId="46" applyFont="1" applyFill="1" applyBorder="1" applyAlignment="1">
      <alignment horizontal="center" vertical="center"/>
    </xf>
    <xf numFmtId="0" fontId="0" fillId="0" borderId="0" xfId="0" applyBorder="1"/>
    <xf numFmtId="0" fontId="54" fillId="2" borderId="51" xfId="46" applyFont="1" applyFill="1" applyBorder="1" applyAlignment="1">
      <alignment horizontal="center" vertical="center"/>
    </xf>
    <xf numFmtId="0" fontId="54" fillId="2" borderId="48" xfId="46" applyFont="1" applyFill="1" applyBorder="1" applyAlignment="1">
      <alignment horizontal="center" vertical="center" wrapText="1"/>
    </xf>
    <xf numFmtId="0" fontId="54" fillId="2" borderId="15" xfId="46" applyFont="1" applyFill="1" applyBorder="1" applyAlignment="1">
      <alignment horizontal="center" vertical="center" wrapText="1"/>
    </xf>
    <xf numFmtId="0" fontId="54" fillId="2" borderId="17" xfId="46" applyFont="1" applyFill="1" applyBorder="1" applyAlignment="1">
      <alignment horizontal="center" vertical="center" wrapText="1"/>
    </xf>
    <xf numFmtId="0" fontId="54" fillId="2" borderId="54" xfId="46" applyFont="1" applyFill="1" applyBorder="1" applyAlignment="1">
      <alignment horizontal="center" vertical="center" wrapText="1"/>
    </xf>
    <xf numFmtId="0" fontId="54" fillId="2" borderId="16" xfId="46" applyFont="1" applyFill="1" applyBorder="1" applyAlignment="1">
      <alignment horizontal="center" vertical="center" wrapText="1"/>
    </xf>
    <xf numFmtId="0" fontId="54" fillId="2" borderId="18" xfId="46" applyFont="1" applyFill="1" applyBorder="1" applyAlignment="1">
      <alignment horizontal="center" vertical="center" wrapText="1"/>
    </xf>
    <xf numFmtId="0" fontId="55" fillId="0" borderId="3" xfId="46" applyFont="1" applyBorder="1" applyAlignment="1">
      <alignment horizontal="center" vertical="center"/>
    </xf>
    <xf numFmtId="0" fontId="55" fillId="0" borderId="19" xfId="46" applyFont="1" applyBorder="1" applyAlignment="1">
      <alignment horizontal="center" vertical="center"/>
    </xf>
    <xf numFmtId="0" fontId="55" fillId="0" borderId="22" xfId="46" applyFont="1" applyBorder="1" applyAlignment="1">
      <alignment horizontal="center" vertical="center"/>
    </xf>
    <xf numFmtId="0" fontId="55" fillId="0" borderId="8" xfId="46" applyFont="1" applyBorder="1" applyAlignment="1">
      <alignment horizontal="center" vertical="center"/>
    </xf>
    <xf numFmtId="0" fontId="55" fillId="0" borderId="13" xfId="46" applyFont="1" applyBorder="1" applyAlignment="1">
      <alignment horizontal="center" vertical="center"/>
    </xf>
    <xf numFmtId="0" fontId="55" fillId="0" borderId="14" xfId="46" applyFont="1" applyBorder="1" applyAlignment="1">
      <alignment horizontal="center" vertical="center"/>
    </xf>
  </cellXfs>
  <cellStyles count="55">
    <cellStyle name="20% — акцент1" xfId="1" builtinId="30" customBuiltin="1"/>
    <cellStyle name="20% — акцент2" xfId="2" builtinId="34" customBuiltin="1"/>
    <cellStyle name="20% — акцент3" xfId="3" builtinId="38" customBuiltin="1"/>
    <cellStyle name="20% — акцент4" xfId="4" builtinId="42" customBuiltin="1"/>
    <cellStyle name="20% — акцент5" xfId="5" builtinId="46" customBuiltin="1"/>
    <cellStyle name="20% — акцент6" xfId="6" builtinId="50" customBuiltin="1"/>
    <cellStyle name="40% — акцент1" xfId="7" builtinId="31" customBuiltin="1"/>
    <cellStyle name="40% — акцент2" xfId="8" builtinId="35" customBuiltin="1"/>
    <cellStyle name="40% — акцент3" xfId="9" builtinId="39" customBuiltin="1"/>
    <cellStyle name="40% — акцент4" xfId="10" builtinId="43" customBuiltin="1"/>
    <cellStyle name="40% — акцент5" xfId="11" builtinId="47" customBuiltin="1"/>
    <cellStyle name="40% — акцент6" xfId="12" builtinId="51" customBuiltin="1"/>
    <cellStyle name="60% — акцент1" xfId="13" builtinId="32" customBuiltin="1"/>
    <cellStyle name="60% — акцент2" xfId="14" builtinId="36" customBuiltin="1"/>
    <cellStyle name="60% — акцент3" xfId="15" builtinId="40" customBuiltin="1"/>
    <cellStyle name="60% — акцент4" xfId="16" builtinId="44" customBuiltin="1"/>
    <cellStyle name="60% — акцент5" xfId="17" builtinId="48" customBuiltin="1"/>
    <cellStyle name="60% —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Денежный" xfId="28" builtinId="4"/>
    <cellStyle name="Денежный 10" xfId="29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34" builtinId="25" customBuiltin="1"/>
    <cellStyle name="Контрольная ячейка" xfId="35" builtinId="23" customBuiltin="1"/>
    <cellStyle name="Название" xfId="36" builtinId="15" customBuiltin="1"/>
    <cellStyle name="Нейтральный" xfId="37" builtinId="28" customBuiltin="1"/>
    <cellStyle name="Обычный" xfId="0" builtinId="0"/>
    <cellStyle name="Обычный_!все 25,01,05" xfId="38"/>
    <cellStyle name="Обычный_!все 25,01,05 12" xfId="39"/>
    <cellStyle name="Обычный_Все прайсы розница от 25.07.2006" xfId="40"/>
    <cellStyle name="Обычный_Все прайсы розница от 25.07.2006 12" xfId="41"/>
    <cellStyle name="Обычный_Лист1" xfId="42"/>
    <cellStyle name="Обычный_Прайс Екат" xfId="43"/>
    <cellStyle name="Обычный_Прайс Екат 12" xfId="44"/>
    <cellStyle name="Обычный_Прайс по металлопрокату2007" xfId="45"/>
    <cellStyle name="Обычный_Тр. профильная 2006" xfId="46"/>
    <cellStyle name="Плохой" xfId="47" builtinId="27" customBuiltin="1"/>
    <cellStyle name="Пояснение" xfId="48" builtinId="53" customBuiltin="1"/>
    <cellStyle name="Примечание" xfId="49" builtinId="10" customBuiltin="1"/>
    <cellStyle name="Процентный 12" xfId="50"/>
    <cellStyle name="Связанная ячейка" xfId="51" builtinId="24" customBuiltin="1"/>
    <cellStyle name="Текст предупреждения" xfId="52" builtinId="11" customBuiltin="1"/>
    <cellStyle name="Финансовый" xfId="53" builtinId="3"/>
    <cellStyle name="Хороший" xfId="54" builtinId="26" customBuiltin="1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2.png"/><Relationship Id="rId4" Type="http://schemas.openxmlformats.org/officeDocument/2006/relationships/image" Target="../media/image6.jpeg"/><Relationship Id="rId9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emf"/><Relationship Id="rId18" Type="http://schemas.openxmlformats.org/officeDocument/2006/relationships/image" Target="../media/image32.emf"/><Relationship Id="rId3" Type="http://schemas.openxmlformats.org/officeDocument/2006/relationships/image" Target="../media/image17.png"/><Relationship Id="rId21" Type="http://schemas.openxmlformats.org/officeDocument/2006/relationships/image" Target="../media/image35.png"/><Relationship Id="rId7" Type="http://schemas.openxmlformats.org/officeDocument/2006/relationships/image" Target="../media/image21.jpeg"/><Relationship Id="rId12" Type="http://schemas.openxmlformats.org/officeDocument/2006/relationships/image" Target="../media/image26.emf"/><Relationship Id="rId17" Type="http://schemas.openxmlformats.org/officeDocument/2006/relationships/image" Target="../media/image31.emf"/><Relationship Id="rId2" Type="http://schemas.openxmlformats.org/officeDocument/2006/relationships/image" Target="../media/image16.png"/><Relationship Id="rId16" Type="http://schemas.openxmlformats.org/officeDocument/2006/relationships/image" Target="../media/image30.emf"/><Relationship Id="rId20" Type="http://schemas.openxmlformats.org/officeDocument/2006/relationships/image" Target="../media/image34.emf"/><Relationship Id="rId1" Type="http://schemas.openxmlformats.org/officeDocument/2006/relationships/image" Target="../media/image15.png"/><Relationship Id="rId6" Type="http://schemas.openxmlformats.org/officeDocument/2006/relationships/image" Target="../media/image20.jpeg"/><Relationship Id="rId11" Type="http://schemas.openxmlformats.org/officeDocument/2006/relationships/image" Target="../media/image25.emf"/><Relationship Id="rId5" Type="http://schemas.openxmlformats.org/officeDocument/2006/relationships/image" Target="../media/image19.jpeg"/><Relationship Id="rId15" Type="http://schemas.openxmlformats.org/officeDocument/2006/relationships/image" Target="../media/image29.emf"/><Relationship Id="rId10" Type="http://schemas.openxmlformats.org/officeDocument/2006/relationships/image" Target="../media/image24.emf"/><Relationship Id="rId19" Type="http://schemas.openxmlformats.org/officeDocument/2006/relationships/image" Target="../media/image33.emf"/><Relationship Id="rId4" Type="http://schemas.openxmlformats.org/officeDocument/2006/relationships/image" Target="../media/image18.jpeg"/><Relationship Id="rId9" Type="http://schemas.openxmlformats.org/officeDocument/2006/relationships/image" Target="../media/image23.png"/><Relationship Id="rId14" Type="http://schemas.openxmlformats.org/officeDocument/2006/relationships/image" Target="../media/image2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60915</xdr:colOff>
      <xdr:row>0</xdr:row>
      <xdr:rowOff>0</xdr:rowOff>
    </xdr:from>
    <xdr:to>
      <xdr:col>11</xdr:col>
      <xdr:colOff>93177</xdr:colOff>
      <xdr:row>7</xdr:row>
      <xdr:rowOff>94142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15" y="0"/>
          <a:ext cx="10081137" cy="15109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40823</xdr:rowOff>
    </xdr:from>
    <xdr:to>
      <xdr:col>6</xdr:col>
      <xdr:colOff>489857</xdr:colOff>
      <xdr:row>6</xdr:row>
      <xdr:rowOff>149077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23"/>
          <a:ext cx="9919607" cy="16594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34637</xdr:colOff>
      <xdr:row>0</xdr:row>
      <xdr:rowOff>0</xdr:rowOff>
    </xdr:from>
    <xdr:to>
      <xdr:col>5</xdr:col>
      <xdr:colOff>2197014</xdr:colOff>
      <xdr:row>9</xdr:row>
      <xdr:rowOff>17319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7" y="0"/>
          <a:ext cx="14492922" cy="242454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85726</xdr:rowOff>
    </xdr:from>
    <xdr:to>
      <xdr:col>6</xdr:col>
      <xdr:colOff>542925</xdr:colOff>
      <xdr:row>4</xdr:row>
      <xdr:rowOff>238084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6"/>
          <a:ext cx="5753100" cy="1019133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793750</xdr:colOff>
      <xdr:row>13</xdr:row>
      <xdr:rowOff>52109</xdr:rowOff>
    </xdr:from>
    <xdr:to>
      <xdr:col>5</xdr:col>
      <xdr:colOff>333375</xdr:colOff>
      <xdr:row>29</xdr:row>
      <xdr:rowOff>69917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3528734"/>
          <a:ext cx="3730625" cy="3065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86591</xdr:colOff>
      <xdr:row>9</xdr:row>
      <xdr:rowOff>0</xdr:rowOff>
    </xdr:from>
    <xdr:ext cx="3879272" cy="3872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/>
      </xdr:nvSpPr>
      <xdr:spPr>
        <a:xfrm>
          <a:off x="5437909" y="2805545"/>
          <a:ext cx="3879272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ctr">
          <a:spAutoFit/>
        </a:bodyPr>
        <a:lstStyle/>
        <a:p>
          <a:pPr algn="ctr"/>
          <a:endParaRPr lang="ru-RU" sz="2000" b="1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6</xdr:col>
      <xdr:colOff>1039090</xdr:colOff>
      <xdr:row>8</xdr:row>
      <xdr:rowOff>167019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521045" cy="2227883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66</xdr:row>
      <xdr:rowOff>121227</xdr:rowOff>
    </xdr:from>
    <xdr:to>
      <xdr:col>6</xdr:col>
      <xdr:colOff>1009813</xdr:colOff>
      <xdr:row>73</xdr:row>
      <xdr:rowOff>398317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3" y="20019818"/>
          <a:ext cx="12422495" cy="20781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56590</xdr:colOff>
      <xdr:row>27</xdr:row>
      <xdr:rowOff>8964</xdr:rowOff>
    </xdr:from>
    <xdr:to>
      <xdr:col>5</xdr:col>
      <xdr:colOff>642314</xdr:colOff>
      <xdr:row>46</xdr:row>
      <xdr:rowOff>181879</xdr:rowOff>
    </xdr:to>
    <xdr:pic>
      <xdr:nvPicPr>
        <xdr:cNvPr id="2" name="Picture 1" descr="Водосточка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1208" y="7640170"/>
          <a:ext cx="6603282" cy="5607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5</xdr:col>
      <xdr:colOff>1210237</xdr:colOff>
      <xdr:row>4</xdr:row>
      <xdr:rowOff>199215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642412" cy="12749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166134</xdr:colOff>
      <xdr:row>0</xdr:row>
      <xdr:rowOff>66454</xdr:rowOff>
    </xdr:from>
    <xdr:to>
      <xdr:col>7</xdr:col>
      <xdr:colOff>1196163</xdr:colOff>
      <xdr:row>6</xdr:row>
      <xdr:rowOff>86511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4" y="66454"/>
          <a:ext cx="8461744" cy="141558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1237190</xdr:colOff>
      <xdr:row>6</xdr:row>
      <xdr:rowOff>232588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732161" cy="16281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161926</xdr:colOff>
      <xdr:row>0</xdr:row>
      <xdr:rowOff>0</xdr:rowOff>
    </xdr:from>
    <xdr:to>
      <xdr:col>6</xdr:col>
      <xdr:colOff>1642909</xdr:colOff>
      <xdr:row>5</xdr:row>
      <xdr:rowOff>85725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0"/>
          <a:ext cx="9948708" cy="1352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7680</xdr:colOff>
      <xdr:row>0</xdr:row>
      <xdr:rowOff>0</xdr:rowOff>
    </xdr:from>
    <xdr:to>
      <xdr:col>6</xdr:col>
      <xdr:colOff>1061359</xdr:colOff>
      <xdr:row>5</xdr:row>
      <xdr:rowOff>204107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0" y="0"/>
          <a:ext cx="10048000" cy="15648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48501</xdr:colOff>
      <xdr:row>0</xdr:row>
      <xdr:rowOff>0</xdr:rowOff>
    </xdr:from>
    <xdr:to>
      <xdr:col>7</xdr:col>
      <xdr:colOff>1151366</xdr:colOff>
      <xdr:row>7</xdr:row>
      <xdr:rowOff>1360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01" y="0"/>
          <a:ext cx="10059166" cy="17063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0</xdr:rowOff>
    </xdr:from>
    <xdr:to>
      <xdr:col>1</xdr:col>
      <xdr:colOff>133350</xdr:colOff>
      <xdr:row>38</xdr:row>
      <xdr:rowOff>0</xdr:rowOff>
    </xdr:to>
    <xdr:sp macro="" textlink="">
      <xdr:nvSpPr>
        <xdr:cNvPr id="4097" name="Line 2">
          <a:extLst>
            <a:ext uri="{FF2B5EF4-FFF2-40B4-BE49-F238E27FC236}">
              <a16:creationId xmlns:a16="http://schemas.microsoft.com/office/drawing/2014/main" id="{00000000-0008-0000-0400-000001100000}"/>
            </a:ext>
          </a:extLst>
        </xdr:cNvPr>
        <xdr:cNvSpPr>
          <a:spLocks noChangeShapeType="1"/>
        </xdr:cNvSpPr>
      </xdr:nvSpPr>
      <xdr:spPr bwMode="auto">
        <a:xfrm>
          <a:off x="314325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38</xdr:row>
      <xdr:rowOff>0</xdr:rowOff>
    </xdr:from>
    <xdr:to>
      <xdr:col>1</xdr:col>
      <xdr:colOff>9525</xdr:colOff>
      <xdr:row>38</xdr:row>
      <xdr:rowOff>0</xdr:rowOff>
    </xdr:to>
    <xdr:sp macro="" textlink="">
      <xdr:nvSpPr>
        <xdr:cNvPr id="4098" name="Line 3">
          <a:extLst>
            <a:ext uri="{FF2B5EF4-FFF2-40B4-BE49-F238E27FC236}">
              <a16:creationId xmlns:a16="http://schemas.microsoft.com/office/drawing/2014/main" id="{00000000-0008-0000-0400-000002100000}"/>
            </a:ext>
          </a:extLst>
        </xdr:cNvPr>
        <xdr:cNvSpPr>
          <a:spLocks noChangeShapeType="1"/>
        </xdr:cNvSpPr>
      </xdr:nvSpPr>
      <xdr:spPr bwMode="auto">
        <a:xfrm flipV="1">
          <a:off x="3019425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38</xdr:row>
      <xdr:rowOff>0</xdr:rowOff>
    </xdr:from>
    <xdr:to>
      <xdr:col>1</xdr:col>
      <xdr:colOff>133350</xdr:colOff>
      <xdr:row>38</xdr:row>
      <xdr:rowOff>0</xdr:rowOff>
    </xdr:to>
    <xdr:sp macro="" textlink="">
      <xdr:nvSpPr>
        <xdr:cNvPr id="4099" name="Line 4">
          <a:extLst>
            <a:ext uri="{FF2B5EF4-FFF2-40B4-BE49-F238E27FC236}">
              <a16:creationId xmlns:a16="http://schemas.microsoft.com/office/drawing/2014/main" id="{00000000-0008-0000-0400-000003100000}"/>
            </a:ext>
          </a:extLst>
        </xdr:cNvPr>
        <xdr:cNvSpPr>
          <a:spLocks noChangeShapeType="1"/>
        </xdr:cNvSpPr>
      </xdr:nvSpPr>
      <xdr:spPr bwMode="auto">
        <a:xfrm>
          <a:off x="314325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38</xdr:row>
      <xdr:rowOff>0</xdr:rowOff>
    </xdr:from>
    <xdr:to>
      <xdr:col>1</xdr:col>
      <xdr:colOff>9525</xdr:colOff>
      <xdr:row>38</xdr:row>
      <xdr:rowOff>0</xdr:rowOff>
    </xdr:to>
    <xdr:sp macro="" textlink="">
      <xdr:nvSpPr>
        <xdr:cNvPr id="4100" name="Line 5">
          <a:extLst>
            <a:ext uri="{FF2B5EF4-FFF2-40B4-BE49-F238E27FC236}">
              <a16:creationId xmlns:a16="http://schemas.microsoft.com/office/drawing/2014/main" id="{00000000-0008-0000-0400-000004100000}"/>
            </a:ext>
          </a:extLst>
        </xdr:cNvPr>
        <xdr:cNvSpPr>
          <a:spLocks noChangeShapeType="1"/>
        </xdr:cNvSpPr>
      </xdr:nvSpPr>
      <xdr:spPr bwMode="auto">
        <a:xfrm flipV="1">
          <a:off x="3019425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38</xdr:row>
      <xdr:rowOff>0</xdr:rowOff>
    </xdr:from>
    <xdr:to>
      <xdr:col>1</xdr:col>
      <xdr:colOff>133350</xdr:colOff>
      <xdr:row>38</xdr:row>
      <xdr:rowOff>0</xdr:rowOff>
    </xdr:to>
    <xdr:sp macro="" textlink="">
      <xdr:nvSpPr>
        <xdr:cNvPr id="4101" name="Line 6">
          <a:extLst>
            <a:ext uri="{FF2B5EF4-FFF2-40B4-BE49-F238E27FC236}">
              <a16:creationId xmlns:a16="http://schemas.microsoft.com/office/drawing/2014/main" id="{00000000-0008-0000-0400-000005100000}"/>
            </a:ext>
          </a:extLst>
        </xdr:cNvPr>
        <xdr:cNvSpPr>
          <a:spLocks noChangeShapeType="1"/>
        </xdr:cNvSpPr>
      </xdr:nvSpPr>
      <xdr:spPr bwMode="auto">
        <a:xfrm>
          <a:off x="314325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38</xdr:row>
      <xdr:rowOff>0</xdr:rowOff>
    </xdr:from>
    <xdr:to>
      <xdr:col>1</xdr:col>
      <xdr:colOff>9525</xdr:colOff>
      <xdr:row>38</xdr:row>
      <xdr:rowOff>0</xdr:rowOff>
    </xdr:to>
    <xdr:sp macro="" textlink="">
      <xdr:nvSpPr>
        <xdr:cNvPr id="4102" name="Line 7">
          <a:extLst>
            <a:ext uri="{FF2B5EF4-FFF2-40B4-BE49-F238E27FC236}">
              <a16:creationId xmlns:a16="http://schemas.microsoft.com/office/drawing/2014/main" id="{00000000-0008-0000-0400-000006100000}"/>
            </a:ext>
          </a:extLst>
        </xdr:cNvPr>
        <xdr:cNvSpPr>
          <a:spLocks noChangeShapeType="1"/>
        </xdr:cNvSpPr>
      </xdr:nvSpPr>
      <xdr:spPr bwMode="auto">
        <a:xfrm flipV="1">
          <a:off x="3019425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38</xdr:row>
      <xdr:rowOff>0</xdr:rowOff>
    </xdr:from>
    <xdr:to>
      <xdr:col>1</xdr:col>
      <xdr:colOff>133350</xdr:colOff>
      <xdr:row>38</xdr:row>
      <xdr:rowOff>0</xdr:rowOff>
    </xdr:to>
    <xdr:sp macro="" textlink="">
      <xdr:nvSpPr>
        <xdr:cNvPr id="4103" name="Line 8">
          <a:extLst>
            <a:ext uri="{FF2B5EF4-FFF2-40B4-BE49-F238E27FC236}">
              <a16:creationId xmlns:a16="http://schemas.microsoft.com/office/drawing/2014/main" id="{00000000-0008-0000-0400-000007100000}"/>
            </a:ext>
          </a:extLst>
        </xdr:cNvPr>
        <xdr:cNvSpPr>
          <a:spLocks noChangeShapeType="1"/>
        </xdr:cNvSpPr>
      </xdr:nvSpPr>
      <xdr:spPr bwMode="auto">
        <a:xfrm>
          <a:off x="314325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38</xdr:row>
      <xdr:rowOff>0</xdr:rowOff>
    </xdr:from>
    <xdr:to>
      <xdr:col>1</xdr:col>
      <xdr:colOff>9525</xdr:colOff>
      <xdr:row>38</xdr:row>
      <xdr:rowOff>0</xdr:rowOff>
    </xdr:to>
    <xdr:sp macro="" textlink="">
      <xdr:nvSpPr>
        <xdr:cNvPr id="4104" name="Line 9">
          <a:extLst>
            <a:ext uri="{FF2B5EF4-FFF2-40B4-BE49-F238E27FC236}">
              <a16:creationId xmlns:a16="http://schemas.microsoft.com/office/drawing/2014/main" id="{00000000-0008-0000-0400-000008100000}"/>
            </a:ext>
          </a:extLst>
        </xdr:cNvPr>
        <xdr:cNvSpPr>
          <a:spLocks noChangeShapeType="1"/>
        </xdr:cNvSpPr>
      </xdr:nvSpPr>
      <xdr:spPr bwMode="auto">
        <a:xfrm flipV="1">
          <a:off x="3019425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05" name="Line 10">
          <a:extLst>
            <a:ext uri="{FF2B5EF4-FFF2-40B4-BE49-F238E27FC236}">
              <a16:creationId xmlns:a16="http://schemas.microsoft.com/office/drawing/2014/main" id="{00000000-0008-0000-0400-000009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06" name="Line 11">
          <a:extLst>
            <a:ext uri="{FF2B5EF4-FFF2-40B4-BE49-F238E27FC236}">
              <a16:creationId xmlns:a16="http://schemas.microsoft.com/office/drawing/2014/main" id="{00000000-0008-0000-0400-00000A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07" name="Line 12">
          <a:extLst>
            <a:ext uri="{FF2B5EF4-FFF2-40B4-BE49-F238E27FC236}">
              <a16:creationId xmlns:a16="http://schemas.microsoft.com/office/drawing/2014/main" id="{00000000-0008-0000-0400-00000B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08" name="Line 13">
          <a:extLst>
            <a:ext uri="{FF2B5EF4-FFF2-40B4-BE49-F238E27FC236}">
              <a16:creationId xmlns:a16="http://schemas.microsoft.com/office/drawing/2014/main" id="{00000000-0008-0000-0400-00000C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09" name="Line 14">
          <a:extLst>
            <a:ext uri="{FF2B5EF4-FFF2-40B4-BE49-F238E27FC236}">
              <a16:creationId xmlns:a16="http://schemas.microsoft.com/office/drawing/2014/main" id="{00000000-0008-0000-0400-00000D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0" name="Line 15">
          <a:extLst>
            <a:ext uri="{FF2B5EF4-FFF2-40B4-BE49-F238E27FC236}">
              <a16:creationId xmlns:a16="http://schemas.microsoft.com/office/drawing/2014/main" id="{00000000-0008-0000-0400-00000E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1" name="Line 16">
          <a:extLst>
            <a:ext uri="{FF2B5EF4-FFF2-40B4-BE49-F238E27FC236}">
              <a16:creationId xmlns:a16="http://schemas.microsoft.com/office/drawing/2014/main" id="{00000000-0008-0000-0400-00000F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2" name="Line 17">
          <a:extLst>
            <a:ext uri="{FF2B5EF4-FFF2-40B4-BE49-F238E27FC236}">
              <a16:creationId xmlns:a16="http://schemas.microsoft.com/office/drawing/2014/main" id="{00000000-0008-0000-0400-000010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3" name="Line 18">
          <a:extLst>
            <a:ext uri="{FF2B5EF4-FFF2-40B4-BE49-F238E27FC236}">
              <a16:creationId xmlns:a16="http://schemas.microsoft.com/office/drawing/2014/main" id="{00000000-0008-0000-0400-000011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4" name="Line 19">
          <a:extLst>
            <a:ext uri="{FF2B5EF4-FFF2-40B4-BE49-F238E27FC236}">
              <a16:creationId xmlns:a16="http://schemas.microsoft.com/office/drawing/2014/main" id="{00000000-0008-0000-0400-000012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5" name="Line 20">
          <a:extLst>
            <a:ext uri="{FF2B5EF4-FFF2-40B4-BE49-F238E27FC236}">
              <a16:creationId xmlns:a16="http://schemas.microsoft.com/office/drawing/2014/main" id="{00000000-0008-0000-0400-000013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6" name="Line 21">
          <a:extLst>
            <a:ext uri="{FF2B5EF4-FFF2-40B4-BE49-F238E27FC236}">
              <a16:creationId xmlns:a16="http://schemas.microsoft.com/office/drawing/2014/main" id="{00000000-0008-0000-0400-000014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7" name="Line 22">
          <a:extLst>
            <a:ext uri="{FF2B5EF4-FFF2-40B4-BE49-F238E27FC236}">
              <a16:creationId xmlns:a16="http://schemas.microsoft.com/office/drawing/2014/main" id="{00000000-0008-0000-0400-000015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8" name="Line 23">
          <a:extLst>
            <a:ext uri="{FF2B5EF4-FFF2-40B4-BE49-F238E27FC236}">
              <a16:creationId xmlns:a16="http://schemas.microsoft.com/office/drawing/2014/main" id="{00000000-0008-0000-0400-000016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19" name="Line 24">
          <a:extLst>
            <a:ext uri="{FF2B5EF4-FFF2-40B4-BE49-F238E27FC236}">
              <a16:creationId xmlns:a16="http://schemas.microsoft.com/office/drawing/2014/main" id="{00000000-0008-0000-0400-000017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0" name="Line 25">
          <a:extLst>
            <a:ext uri="{FF2B5EF4-FFF2-40B4-BE49-F238E27FC236}">
              <a16:creationId xmlns:a16="http://schemas.microsoft.com/office/drawing/2014/main" id="{00000000-0008-0000-0400-000018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1" name="Line 26">
          <a:extLst>
            <a:ext uri="{FF2B5EF4-FFF2-40B4-BE49-F238E27FC236}">
              <a16:creationId xmlns:a16="http://schemas.microsoft.com/office/drawing/2014/main" id="{00000000-0008-0000-0400-000019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2" name="Line 27">
          <a:extLst>
            <a:ext uri="{FF2B5EF4-FFF2-40B4-BE49-F238E27FC236}">
              <a16:creationId xmlns:a16="http://schemas.microsoft.com/office/drawing/2014/main" id="{00000000-0008-0000-0400-00001A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3" name="Line 28">
          <a:extLst>
            <a:ext uri="{FF2B5EF4-FFF2-40B4-BE49-F238E27FC236}">
              <a16:creationId xmlns:a16="http://schemas.microsoft.com/office/drawing/2014/main" id="{00000000-0008-0000-0400-00001B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4" name="Line 29">
          <a:extLst>
            <a:ext uri="{FF2B5EF4-FFF2-40B4-BE49-F238E27FC236}">
              <a16:creationId xmlns:a16="http://schemas.microsoft.com/office/drawing/2014/main" id="{00000000-0008-0000-0400-00001C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5" name="Line 30">
          <a:extLst>
            <a:ext uri="{FF2B5EF4-FFF2-40B4-BE49-F238E27FC236}">
              <a16:creationId xmlns:a16="http://schemas.microsoft.com/office/drawing/2014/main" id="{00000000-0008-0000-0400-00001D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6" name="Line 31">
          <a:extLst>
            <a:ext uri="{FF2B5EF4-FFF2-40B4-BE49-F238E27FC236}">
              <a16:creationId xmlns:a16="http://schemas.microsoft.com/office/drawing/2014/main" id="{00000000-0008-0000-0400-00001E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7" name="Line 32">
          <a:extLst>
            <a:ext uri="{FF2B5EF4-FFF2-40B4-BE49-F238E27FC236}">
              <a16:creationId xmlns:a16="http://schemas.microsoft.com/office/drawing/2014/main" id="{00000000-0008-0000-0400-00001F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8" name="Line 33">
          <a:extLst>
            <a:ext uri="{FF2B5EF4-FFF2-40B4-BE49-F238E27FC236}">
              <a16:creationId xmlns:a16="http://schemas.microsoft.com/office/drawing/2014/main" id="{00000000-0008-0000-0400-000020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29" name="Line 34">
          <a:extLst>
            <a:ext uri="{FF2B5EF4-FFF2-40B4-BE49-F238E27FC236}">
              <a16:creationId xmlns:a16="http://schemas.microsoft.com/office/drawing/2014/main" id="{00000000-0008-0000-0400-000021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0" name="Line 35">
          <a:extLst>
            <a:ext uri="{FF2B5EF4-FFF2-40B4-BE49-F238E27FC236}">
              <a16:creationId xmlns:a16="http://schemas.microsoft.com/office/drawing/2014/main" id="{00000000-0008-0000-0400-000022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1" name="Line 36">
          <a:extLst>
            <a:ext uri="{FF2B5EF4-FFF2-40B4-BE49-F238E27FC236}">
              <a16:creationId xmlns:a16="http://schemas.microsoft.com/office/drawing/2014/main" id="{00000000-0008-0000-0400-000023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2" name="Line 37">
          <a:extLst>
            <a:ext uri="{FF2B5EF4-FFF2-40B4-BE49-F238E27FC236}">
              <a16:creationId xmlns:a16="http://schemas.microsoft.com/office/drawing/2014/main" id="{00000000-0008-0000-0400-000024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3" name="Line 38">
          <a:extLst>
            <a:ext uri="{FF2B5EF4-FFF2-40B4-BE49-F238E27FC236}">
              <a16:creationId xmlns:a16="http://schemas.microsoft.com/office/drawing/2014/main" id="{00000000-0008-0000-0400-000025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4" name="Line 39">
          <a:extLst>
            <a:ext uri="{FF2B5EF4-FFF2-40B4-BE49-F238E27FC236}">
              <a16:creationId xmlns:a16="http://schemas.microsoft.com/office/drawing/2014/main" id="{00000000-0008-0000-0400-000026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5" name="Line 40">
          <a:extLst>
            <a:ext uri="{FF2B5EF4-FFF2-40B4-BE49-F238E27FC236}">
              <a16:creationId xmlns:a16="http://schemas.microsoft.com/office/drawing/2014/main" id="{00000000-0008-0000-0400-000027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6" name="Line 41">
          <a:extLst>
            <a:ext uri="{FF2B5EF4-FFF2-40B4-BE49-F238E27FC236}">
              <a16:creationId xmlns:a16="http://schemas.microsoft.com/office/drawing/2014/main" id="{00000000-0008-0000-0400-000028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7" name="Line 42">
          <a:extLst>
            <a:ext uri="{FF2B5EF4-FFF2-40B4-BE49-F238E27FC236}">
              <a16:creationId xmlns:a16="http://schemas.microsoft.com/office/drawing/2014/main" id="{00000000-0008-0000-0400-000029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8" name="Line 43">
          <a:extLst>
            <a:ext uri="{FF2B5EF4-FFF2-40B4-BE49-F238E27FC236}">
              <a16:creationId xmlns:a16="http://schemas.microsoft.com/office/drawing/2014/main" id="{00000000-0008-0000-0400-00002A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39" name="Line 44">
          <a:extLst>
            <a:ext uri="{FF2B5EF4-FFF2-40B4-BE49-F238E27FC236}">
              <a16:creationId xmlns:a16="http://schemas.microsoft.com/office/drawing/2014/main" id="{00000000-0008-0000-0400-00002B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40" name="Line 45">
          <a:extLst>
            <a:ext uri="{FF2B5EF4-FFF2-40B4-BE49-F238E27FC236}">
              <a16:creationId xmlns:a16="http://schemas.microsoft.com/office/drawing/2014/main" id="{00000000-0008-0000-0400-00002C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41" name="Line 46">
          <a:extLst>
            <a:ext uri="{FF2B5EF4-FFF2-40B4-BE49-F238E27FC236}">
              <a16:creationId xmlns:a16="http://schemas.microsoft.com/office/drawing/2014/main" id="{00000000-0008-0000-0400-00002D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42" name="Line 47">
          <a:extLst>
            <a:ext uri="{FF2B5EF4-FFF2-40B4-BE49-F238E27FC236}">
              <a16:creationId xmlns:a16="http://schemas.microsoft.com/office/drawing/2014/main" id="{00000000-0008-0000-0400-00002E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43" name="Line 48">
          <a:extLst>
            <a:ext uri="{FF2B5EF4-FFF2-40B4-BE49-F238E27FC236}">
              <a16:creationId xmlns:a16="http://schemas.microsoft.com/office/drawing/2014/main" id="{00000000-0008-0000-0400-00002F100000}"/>
            </a:ext>
          </a:extLst>
        </xdr:cNvPr>
        <xdr:cNvSpPr>
          <a:spLocks noChangeShapeType="1"/>
        </xdr:cNvSpPr>
      </xdr:nvSpPr>
      <xdr:spPr bwMode="auto">
        <a:xfrm>
          <a:off x="3009900" y="700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4144" name="Line 49">
          <a:extLst>
            <a:ext uri="{FF2B5EF4-FFF2-40B4-BE49-F238E27FC236}">
              <a16:creationId xmlns:a16="http://schemas.microsoft.com/office/drawing/2014/main" id="{00000000-0008-0000-0400-000030100000}"/>
            </a:ext>
          </a:extLst>
        </xdr:cNvPr>
        <xdr:cNvSpPr>
          <a:spLocks noChangeShapeType="1"/>
        </xdr:cNvSpPr>
      </xdr:nvSpPr>
      <xdr:spPr bwMode="auto">
        <a:xfrm flipV="1">
          <a:off x="3009900" y="7000875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762000</xdr:colOff>
      <xdr:row>13</xdr:row>
      <xdr:rowOff>19050</xdr:rowOff>
    </xdr:from>
    <xdr:to>
      <xdr:col>0</xdr:col>
      <xdr:colOff>2676525</xdr:colOff>
      <xdr:row>15</xdr:row>
      <xdr:rowOff>323850</xdr:rowOff>
    </xdr:to>
    <xdr:pic>
      <xdr:nvPicPr>
        <xdr:cNvPr id="4145" name="Picture 51" descr="профнастил н8">
          <a:extLst>
            <a:ext uri="{FF2B5EF4-FFF2-40B4-BE49-F238E27FC236}">
              <a16:creationId xmlns:a16="http://schemas.microsoft.com/office/drawing/2014/main" id="{00000000-0008-0000-0400-00003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3248025"/>
          <a:ext cx="1914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34</xdr:row>
      <xdr:rowOff>66675</xdr:rowOff>
    </xdr:from>
    <xdr:to>
      <xdr:col>0</xdr:col>
      <xdr:colOff>2952750</xdr:colOff>
      <xdr:row>37</xdr:row>
      <xdr:rowOff>228600</xdr:rowOff>
    </xdr:to>
    <xdr:pic>
      <xdr:nvPicPr>
        <xdr:cNvPr id="4146" name="Picture 54" descr="профнастил н21">
          <a:extLst>
            <a:ext uri="{FF2B5EF4-FFF2-40B4-BE49-F238E27FC236}">
              <a16:creationId xmlns:a16="http://schemas.microsoft.com/office/drawing/2014/main" id="{00000000-0008-0000-0400-00003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8175" y="6267450"/>
          <a:ext cx="23145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41</xdr:row>
      <xdr:rowOff>9525</xdr:rowOff>
    </xdr:from>
    <xdr:to>
      <xdr:col>0</xdr:col>
      <xdr:colOff>2762250</xdr:colOff>
      <xdr:row>43</xdr:row>
      <xdr:rowOff>28575</xdr:rowOff>
    </xdr:to>
    <xdr:pic>
      <xdr:nvPicPr>
        <xdr:cNvPr id="4147" name="Picture 55" descr="профнастил нс35">
          <a:extLst>
            <a:ext uri="{FF2B5EF4-FFF2-40B4-BE49-F238E27FC236}">
              <a16:creationId xmlns:a16="http://schemas.microsoft.com/office/drawing/2014/main" id="{00000000-0008-0000-0400-00003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9550" y="8258175"/>
          <a:ext cx="25527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46</xdr:row>
      <xdr:rowOff>28575</xdr:rowOff>
    </xdr:from>
    <xdr:to>
      <xdr:col>0</xdr:col>
      <xdr:colOff>2895600</xdr:colOff>
      <xdr:row>48</xdr:row>
      <xdr:rowOff>295275</xdr:rowOff>
    </xdr:to>
    <xdr:pic>
      <xdr:nvPicPr>
        <xdr:cNvPr id="4148" name="Picture 56" descr="профнастил с44">
          <a:extLst>
            <a:ext uri="{FF2B5EF4-FFF2-40B4-BE49-F238E27FC236}">
              <a16:creationId xmlns:a16="http://schemas.microsoft.com/office/drawing/2014/main" id="{00000000-0008-0000-0400-00003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" y="9334500"/>
          <a:ext cx="27813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51</xdr:row>
      <xdr:rowOff>57150</xdr:rowOff>
    </xdr:from>
    <xdr:to>
      <xdr:col>1</xdr:col>
      <xdr:colOff>0</xdr:colOff>
      <xdr:row>52</xdr:row>
      <xdr:rowOff>0</xdr:rowOff>
    </xdr:to>
    <xdr:pic>
      <xdr:nvPicPr>
        <xdr:cNvPr id="4149" name="Picture 57" descr="профнастил h60">
          <a:extLst>
            <a:ext uri="{FF2B5EF4-FFF2-40B4-BE49-F238E27FC236}">
              <a16:creationId xmlns:a16="http://schemas.microsoft.com/office/drawing/2014/main" id="{00000000-0008-0000-0400-00003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9705975"/>
          <a:ext cx="2828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54</xdr:row>
      <xdr:rowOff>19050</xdr:rowOff>
    </xdr:from>
    <xdr:to>
      <xdr:col>0</xdr:col>
      <xdr:colOff>2828925</xdr:colOff>
      <xdr:row>55</xdr:row>
      <xdr:rowOff>95250</xdr:rowOff>
    </xdr:to>
    <xdr:pic>
      <xdr:nvPicPr>
        <xdr:cNvPr id="4150" name="Picture 58" descr="профнастил h75">
          <a:extLst>
            <a:ext uri="{FF2B5EF4-FFF2-40B4-BE49-F238E27FC236}">
              <a16:creationId xmlns:a16="http://schemas.microsoft.com/office/drawing/2014/main" id="{00000000-0008-0000-0400-00003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12192000"/>
          <a:ext cx="27336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30</xdr:row>
      <xdr:rowOff>66675</xdr:rowOff>
    </xdr:from>
    <xdr:to>
      <xdr:col>0</xdr:col>
      <xdr:colOff>2962275</xdr:colOff>
      <xdr:row>30</xdr:row>
      <xdr:rowOff>676275</xdr:rowOff>
    </xdr:to>
    <xdr:pic>
      <xdr:nvPicPr>
        <xdr:cNvPr id="4151" name="Picture 59" descr="профнастил_MK-20_shema">
          <a:extLst>
            <a:ext uri="{FF2B5EF4-FFF2-40B4-BE49-F238E27FC236}">
              <a16:creationId xmlns:a16="http://schemas.microsoft.com/office/drawing/2014/main" id="{00000000-0008-0000-0400-00003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5775" y="4629150"/>
          <a:ext cx="24765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56</xdr:row>
      <xdr:rowOff>28575</xdr:rowOff>
    </xdr:from>
    <xdr:to>
      <xdr:col>0</xdr:col>
      <xdr:colOff>638175</xdr:colOff>
      <xdr:row>56</xdr:row>
      <xdr:rowOff>190500</xdr:rowOff>
    </xdr:to>
    <xdr:pic>
      <xdr:nvPicPr>
        <xdr:cNvPr id="4152" name="Picture 60">
          <a:extLst>
            <a:ext uri="{FF2B5EF4-FFF2-40B4-BE49-F238E27FC236}">
              <a16:creationId xmlns:a16="http://schemas.microsoft.com/office/drawing/2014/main" id="{00000000-0008-0000-0400-00003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8175" y="12039600"/>
          <a:ext cx="0" cy="161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2809875</xdr:colOff>
      <xdr:row>17</xdr:row>
      <xdr:rowOff>0</xdr:rowOff>
    </xdr:from>
    <xdr:to>
      <xdr:col>0</xdr:col>
      <xdr:colOff>2828925</xdr:colOff>
      <xdr:row>29</xdr:row>
      <xdr:rowOff>171450</xdr:rowOff>
    </xdr:to>
    <xdr:pic>
      <xdr:nvPicPr>
        <xdr:cNvPr id="4153" name="Picture 63" descr="best_retail">
          <a:extLst>
            <a:ext uri="{FF2B5EF4-FFF2-40B4-BE49-F238E27FC236}">
              <a16:creationId xmlns:a16="http://schemas.microsoft.com/office/drawing/2014/main" id="{00000000-0008-0000-0400-00003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09875" y="4133850"/>
          <a:ext cx="190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388793</xdr:colOff>
      <xdr:row>0</xdr:row>
      <xdr:rowOff>0</xdr:rowOff>
    </xdr:from>
    <xdr:to>
      <xdr:col>10</xdr:col>
      <xdr:colOff>435552</xdr:colOff>
      <xdr:row>6</xdr:row>
      <xdr:rowOff>81396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793" y="0"/>
          <a:ext cx="10086109" cy="14529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108857</xdr:colOff>
      <xdr:row>27</xdr:row>
      <xdr:rowOff>54429</xdr:rowOff>
    </xdr:from>
    <xdr:to>
      <xdr:col>6</xdr:col>
      <xdr:colOff>1156605</xdr:colOff>
      <xdr:row>33</xdr:row>
      <xdr:rowOff>217714</xdr:rowOff>
    </xdr:to>
    <xdr:pic>
      <xdr:nvPicPr>
        <xdr:cNvPr id="4" name="Рисунок 3" descr="1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857" y="7660822"/>
          <a:ext cx="10912927" cy="18641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0</xdr:row>
      <xdr:rowOff>54428</xdr:rowOff>
    </xdr:from>
    <xdr:to>
      <xdr:col>6</xdr:col>
      <xdr:colOff>1210679</xdr:colOff>
      <xdr:row>6</xdr:row>
      <xdr:rowOff>149679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54428"/>
          <a:ext cx="10980609" cy="16464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85726</xdr:rowOff>
    </xdr:from>
    <xdr:to>
      <xdr:col>6</xdr:col>
      <xdr:colOff>552450</xdr:colOff>
      <xdr:row>5</xdr:row>
      <xdr:rowOff>123784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A0F29BC-5180-47CC-A8E1-90B7E7D85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6"/>
          <a:ext cx="5753100" cy="10191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12</xdr:row>
      <xdr:rowOff>0</xdr:rowOff>
    </xdr:from>
    <xdr:to>
      <xdr:col>1</xdr:col>
      <xdr:colOff>133350</xdr:colOff>
      <xdr:row>12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>
          <a:off x="74295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12</xdr:row>
      <xdr:rowOff>0</xdr:rowOff>
    </xdr:from>
    <xdr:to>
      <xdr:col>1</xdr:col>
      <xdr:colOff>9525</xdr:colOff>
      <xdr:row>12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ShapeType="1"/>
        </xdr:cNvSpPr>
      </xdr:nvSpPr>
      <xdr:spPr bwMode="auto">
        <a:xfrm flipV="1">
          <a:off x="619125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12</xdr:row>
      <xdr:rowOff>0</xdr:rowOff>
    </xdr:from>
    <xdr:to>
      <xdr:col>1</xdr:col>
      <xdr:colOff>133350</xdr:colOff>
      <xdr:row>12</xdr:row>
      <xdr:rowOff>0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ShapeType="1"/>
        </xdr:cNvSpPr>
      </xdr:nvSpPr>
      <xdr:spPr bwMode="auto">
        <a:xfrm>
          <a:off x="74295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12</xdr:row>
      <xdr:rowOff>0</xdr:rowOff>
    </xdr:from>
    <xdr:to>
      <xdr:col>1</xdr:col>
      <xdr:colOff>9525</xdr:colOff>
      <xdr:row>12</xdr:row>
      <xdr:rowOff>0</xdr:rowOff>
    </xdr:to>
    <xdr:sp macro="" textlink="">
      <xdr:nvSpPr>
        <xdr:cNvPr id="5" name="Line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ShapeType="1"/>
        </xdr:cNvSpPr>
      </xdr:nvSpPr>
      <xdr:spPr bwMode="auto">
        <a:xfrm flipV="1">
          <a:off x="619125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12</xdr:row>
      <xdr:rowOff>0</xdr:rowOff>
    </xdr:from>
    <xdr:to>
      <xdr:col>1</xdr:col>
      <xdr:colOff>133350</xdr:colOff>
      <xdr:row>12</xdr:row>
      <xdr:rowOff>0</xdr:rowOff>
    </xdr:to>
    <xdr:sp macro="" textlink="">
      <xdr:nvSpPr>
        <xdr:cNvPr id="6" name="Line 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ShapeType="1"/>
        </xdr:cNvSpPr>
      </xdr:nvSpPr>
      <xdr:spPr bwMode="auto">
        <a:xfrm>
          <a:off x="74295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12</xdr:row>
      <xdr:rowOff>0</xdr:rowOff>
    </xdr:from>
    <xdr:to>
      <xdr:col>1</xdr:col>
      <xdr:colOff>9525</xdr:colOff>
      <xdr:row>12</xdr:row>
      <xdr:rowOff>0</xdr:rowOff>
    </xdr:to>
    <xdr:sp macro="" textlink="">
      <xdr:nvSpPr>
        <xdr:cNvPr id="7" name="Line 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ShapeType="1"/>
        </xdr:cNvSpPr>
      </xdr:nvSpPr>
      <xdr:spPr bwMode="auto">
        <a:xfrm flipV="1">
          <a:off x="619125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133350</xdr:colOff>
      <xdr:row>12</xdr:row>
      <xdr:rowOff>0</xdr:rowOff>
    </xdr:from>
    <xdr:to>
      <xdr:col>1</xdr:col>
      <xdr:colOff>133350</xdr:colOff>
      <xdr:row>12</xdr:row>
      <xdr:rowOff>0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ShapeType="1"/>
        </xdr:cNvSpPr>
      </xdr:nvSpPr>
      <xdr:spPr bwMode="auto">
        <a:xfrm>
          <a:off x="74295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12</xdr:row>
      <xdr:rowOff>0</xdr:rowOff>
    </xdr:from>
    <xdr:to>
      <xdr:col>1</xdr:col>
      <xdr:colOff>9525</xdr:colOff>
      <xdr:row>12</xdr:row>
      <xdr:rowOff>0</xdr:rowOff>
    </xdr:to>
    <xdr:sp macro="" textlink="">
      <xdr:nvSpPr>
        <xdr:cNvPr id="9" name="Line 9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>
          <a:spLocks noChangeShapeType="1"/>
        </xdr:cNvSpPr>
      </xdr:nvSpPr>
      <xdr:spPr bwMode="auto">
        <a:xfrm flipV="1">
          <a:off x="619125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0" name="Line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1" name="Line 1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2" name="Line 12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3" name="Line 13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4" name="Line 1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5" name="Line 15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6" name="Line 16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7" name="Line 17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8" name="Line 18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19" name="Line 19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0" name="Line 2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1" name="Line 21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2" name="Line 22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3" name="Line 23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4" name="Line 24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5" name="Line 25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6" name="Line 26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7" name="Line 27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8" name="Line 28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29" name="Line 29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0" name="Line 30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1" name="Line 31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2" name="Line 32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3" name="Line 33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4" name="Line 34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5" name="Line 3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6" name="Line 3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7" name="Line 3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8" name="Line 38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39" name="Line 39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0" name="Line 40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1" name="Line 41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2" name="Line 42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3" name="Line 43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4" name="Line 44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5" name="Line 45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6" name="Line 46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7" name="Line 47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8" name="Line 48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>
          <a:spLocks noChangeShapeType="1"/>
        </xdr:cNvSpPr>
      </xdr:nvSpPr>
      <xdr:spPr bwMode="auto">
        <a:xfrm>
          <a:off x="609600" y="32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12</xdr:row>
      <xdr:rowOff>0</xdr:rowOff>
    </xdr:from>
    <xdr:to>
      <xdr:col>1</xdr:col>
      <xdr:colOff>0</xdr:colOff>
      <xdr:row>12</xdr:row>
      <xdr:rowOff>0</xdr:rowOff>
    </xdr:to>
    <xdr:sp macro="" textlink="">
      <xdr:nvSpPr>
        <xdr:cNvPr id="49" name="Line 49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>
          <a:spLocks noChangeShapeType="1"/>
        </xdr:cNvSpPr>
      </xdr:nvSpPr>
      <xdr:spPr bwMode="auto">
        <a:xfrm flipV="1">
          <a:off x="609600" y="3238500"/>
          <a:ext cx="0" cy="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190500</xdr:colOff>
      <xdr:row>12</xdr:row>
      <xdr:rowOff>828675</xdr:rowOff>
    </xdr:from>
    <xdr:to>
      <xdr:col>0</xdr:col>
      <xdr:colOff>2381250</xdr:colOff>
      <xdr:row>15</xdr:row>
      <xdr:rowOff>241300</xdr:rowOff>
    </xdr:to>
    <xdr:pic>
      <xdr:nvPicPr>
        <xdr:cNvPr id="50" name="Picture 96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3429000"/>
          <a:ext cx="4191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14</xdr:row>
      <xdr:rowOff>95250</xdr:rowOff>
    </xdr:from>
    <xdr:to>
      <xdr:col>0</xdr:col>
      <xdr:colOff>2286000</xdr:colOff>
      <xdr:row>15</xdr:row>
      <xdr:rowOff>590550</xdr:rowOff>
    </xdr:to>
    <xdr:pic>
      <xdr:nvPicPr>
        <xdr:cNvPr id="51" name="Picture 118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3028950"/>
          <a:ext cx="2066925" cy="704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12</xdr:row>
      <xdr:rowOff>457200</xdr:rowOff>
    </xdr:from>
    <xdr:to>
      <xdr:col>0</xdr:col>
      <xdr:colOff>609600</xdr:colOff>
      <xdr:row>12</xdr:row>
      <xdr:rowOff>0</xdr:rowOff>
    </xdr:to>
    <xdr:pic>
      <xdr:nvPicPr>
        <xdr:cNvPr id="52" name="Picture 118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2400" y="3429000"/>
          <a:ext cx="457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685800</xdr:colOff>
      <xdr:row>17</xdr:row>
      <xdr:rowOff>209550</xdr:rowOff>
    </xdr:from>
    <xdr:to>
      <xdr:col>1</xdr:col>
      <xdr:colOff>685800</xdr:colOff>
      <xdr:row>19</xdr:row>
      <xdr:rowOff>107950</xdr:rowOff>
    </xdr:to>
    <xdr:pic>
      <xdr:nvPicPr>
        <xdr:cNvPr id="53" name="Picture 1" descr="3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219200" y="4381500"/>
          <a:ext cx="0" cy="29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23</xdr:row>
      <xdr:rowOff>9525</xdr:rowOff>
    </xdr:from>
    <xdr:to>
      <xdr:col>1</xdr:col>
      <xdr:colOff>609600</xdr:colOff>
      <xdr:row>33</xdr:row>
      <xdr:rowOff>209550</xdr:rowOff>
    </xdr:to>
    <xdr:pic>
      <xdr:nvPicPr>
        <xdr:cNvPr id="54" name="Picture 3" descr="2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219200" y="5343525"/>
          <a:ext cx="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44</xdr:row>
      <xdr:rowOff>161925</xdr:rowOff>
    </xdr:from>
    <xdr:to>
      <xdr:col>1</xdr:col>
      <xdr:colOff>714375</xdr:colOff>
      <xdr:row>46</xdr:row>
      <xdr:rowOff>57150</xdr:rowOff>
    </xdr:to>
    <xdr:pic>
      <xdr:nvPicPr>
        <xdr:cNvPr id="55" name="Picture 8" descr="5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219200" y="9686925"/>
          <a:ext cx="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33</xdr:row>
      <xdr:rowOff>161925</xdr:rowOff>
    </xdr:from>
    <xdr:to>
      <xdr:col>1</xdr:col>
      <xdr:colOff>790575</xdr:colOff>
      <xdr:row>36</xdr:row>
      <xdr:rowOff>295275</xdr:rowOff>
    </xdr:to>
    <xdr:pic>
      <xdr:nvPicPr>
        <xdr:cNvPr id="56" name="Picture 12" descr="10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219200" y="7400925"/>
          <a:ext cx="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49</xdr:row>
      <xdr:rowOff>219075</xdr:rowOff>
    </xdr:from>
    <xdr:to>
      <xdr:col>1</xdr:col>
      <xdr:colOff>781050</xdr:colOff>
      <xdr:row>51</xdr:row>
      <xdr:rowOff>171450</xdr:rowOff>
    </xdr:to>
    <xdr:pic>
      <xdr:nvPicPr>
        <xdr:cNvPr id="57" name="Picture 17" descr="s_1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219200" y="10668000"/>
          <a:ext cx="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62</xdr:row>
      <xdr:rowOff>28575</xdr:rowOff>
    </xdr:from>
    <xdr:to>
      <xdr:col>1</xdr:col>
      <xdr:colOff>704850</xdr:colOff>
      <xdr:row>68</xdr:row>
      <xdr:rowOff>161925</xdr:rowOff>
    </xdr:to>
    <xdr:pic>
      <xdr:nvPicPr>
        <xdr:cNvPr id="58" name="Picture 22" descr="best_retail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219200" y="13173075"/>
          <a:ext cx="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352425</xdr:colOff>
      <xdr:row>20</xdr:row>
      <xdr:rowOff>19050</xdr:rowOff>
    </xdr:from>
    <xdr:to>
      <xdr:col>4</xdr:col>
      <xdr:colOff>1400175</xdr:colOff>
      <xdr:row>22</xdr:row>
      <xdr:rowOff>485775</xdr:rowOff>
    </xdr:to>
    <xdr:pic>
      <xdr:nvPicPr>
        <xdr:cNvPr id="59" name="Picture 1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90825" y="4781550"/>
          <a:ext cx="2571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285750</xdr:colOff>
      <xdr:row>23</xdr:row>
      <xdr:rowOff>25400</xdr:rowOff>
    </xdr:from>
    <xdr:to>
      <xdr:col>4</xdr:col>
      <xdr:colOff>1254125</xdr:colOff>
      <xdr:row>26</xdr:row>
      <xdr:rowOff>238988</xdr:rowOff>
    </xdr:to>
    <xdr:pic>
      <xdr:nvPicPr>
        <xdr:cNvPr id="60" name="Picture 2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29450" y="6073775"/>
          <a:ext cx="968375" cy="899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27</xdr:row>
      <xdr:rowOff>114300</xdr:rowOff>
    </xdr:from>
    <xdr:to>
      <xdr:col>4</xdr:col>
      <xdr:colOff>1428750</xdr:colOff>
      <xdr:row>30</xdr:row>
      <xdr:rowOff>0</xdr:rowOff>
    </xdr:to>
    <xdr:pic>
      <xdr:nvPicPr>
        <xdr:cNvPr id="61" name="Picture 3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62775" y="7105650"/>
          <a:ext cx="12096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31</xdr:row>
      <xdr:rowOff>38100</xdr:rowOff>
    </xdr:from>
    <xdr:to>
      <xdr:col>4</xdr:col>
      <xdr:colOff>1162050</xdr:colOff>
      <xdr:row>33</xdr:row>
      <xdr:rowOff>504825</xdr:rowOff>
    </xdr:to>
    <xdr:pic>
      <xdr:nvPicPr>
        <xdr:cNvPr id="62" name="Picture 4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934200" y="8382000"/>
          <a:ext cx="9715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92075</xdr:colOff>
      <xdr:row>35</xdr:row>
      <xdr:rowOff>114300</xdr:rowOff>
    </xdr:from>
    <xdr:to>
      <xdr:col>4</xdr:col>
      <xdr:colOff>1406525</xdr:colOff>
      <xdr:row>37</xdr:row>
      <xdr:rowOff>263525</xdr:rowOff>
    </xdr:to>
    <xdr:pic>
      <xdr:nvPicPr>
        <xdr:cNvPr id="63" name="Picture 5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835775" y="9477375"/>
          <a:ext cx="1314450" cy="75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38</xdr:row>
      <xdr:rowOff>19050</xdr:rowOff>
    </xdr:from>
    <xdr:to>
      <xdr:col>4</xdr:col>
      <xdr:colOff>1447800</xdr:colOff>
      <xdr:row>39</xdr:row>
      <xdr:rowOff>819150</xdr:rowOff>
    </xdr:to>
    <xdr:pic>
      <xdr:nvPicPr>
        <xdr:cNvPr id="64" name="Picture 6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457450" y="8401050"/>
          <a:ext cx="5905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361950</xdr:colOff>
      <xdr:row>40</xdr:row>
      <xdr:rowOff>28575</xdr:rowOff>
    </xdr:from>
    <xdr:to>
      <xdr:col>4</xdr:col>
      <xdr:colOff>1190625</xdr:colOff>
      <xdr:row>43</xdr:row>
      <xdr:rowOff>390525</xdr:rowOff>
    </xdr:to>
    <xdr:pic>
      <xdr:nvPicPr>
        <xdr:cNvPr id="65" name="Picture 7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00350" y="8791575"/>
          <a:ext cx="2476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266701</xdr:colOff>
      <xdr:row>44</xdr:row>
      <xdr:rowOff>19050</xdr:rowOff>
    </xdr:from>
    <xdr:to>
      <xdr:col>4</xdr:col>
      <xdr:colOff>1384301</xdr:colOff>
      <xdr:row>47</xdr:row>
      <xdr:rowOff>289347</xdr:rowOff>
    </xdr:to>
    <xdr:pic>
      <xdr:nvPicPr>
        <xdr:cNvPr id="66" name="Picture 8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010401" y="12220575"/>
          <a:ext cx="1117600" cy="898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304800</xdr:colOff>
      <xdr:row>48</xdr:row>
      <xdr:rowOff>15724</xdr:rowOff>
    </xdr:from>
    <xdr:to>
      <xdr:col>4</xdr:col>
      <xdr:colOff>1266825</xdr:colOff>
      <xdr:row>51</xdr:row>
      <xdr:rowOff>181126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048500" y="13160224"/>
          <a:ext cx="962025" cy="794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52</xdr:row>
      <xdr:rowOff>19050</xdr:rowOff>
    </xdr:from>
    <xdr:to>
      <xdr:col>4</xdr:col>
      <xdr:colOff>1390650</xdr:colOff>
      <xdr:row>55</xdr:row>
      <xdr:rowOff>190675</xdr:rowOff>
    </xdr:to>
    <xdr:pic>
      <xdr:nvPicPr>
        <xdr:cNvPr id="68" name="Picture 10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000875" y="14001750"/>
          <a:ext cx="1133475" cy="8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56</xdr:row>
      <xdr:rowOff>9525</xdr:rowOff>
    </xdr:from>
    <xdr:to>
      <xdr:col>4</xdr:col>
      <xdr:colOff>1409700</xdr:colOff>
      <xdr:row>58</xdr:row>
      <xdr:rowOff>549275</xdr:rowOff>
    </xdr:to>
    <xdr:pic>
      <xdr:nvPicPr>
        <xdr:cNvPr id="69" name="Picture 11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981825" y="14830425"/>
          <a:ext cx="1171575" cy="95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165100</xdr:rowOff>
    </xdr:from>
    <xdr:to>
      <xdr:col>7</xdr:col>
      <xdr:colOff>571500</xdr:colOff>
      <xdr:row>7</xdr:row>
      <xdr:rowOff>76200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100"/>
          <a:ext cx="9877425" cy="1311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728383</xdr:colOff>
      <xdr:row>5</xdr:row>
      <xdr:rowOff>156883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547412" cy="16472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5"/>
  <sheetViews>
    <sheetView view="pageBreakPreview" topLeftCell="B5" zoomScaleSheetLayoutView="100" workbookViewId="0">
      <selection activeCell="L8" sqref="L8"/>
    </sheetView>
  </sheetViews>
  <sheetFormatPr defaultRowHeight="15" x14ac:dyDescent="0.25"/>
  <cols>
    <col min="1" max="1" width="9.140625" hidden="1" customWidth="1"/>
    <col min="2" max="2" width="31.7109375" customWidth="1"/>
    <col min="3" max="3" width="15.85546875" customWidth="1"/>
    <col min="4" max="4" width="14.5703125" customWidth="1"/>
    <col min="5" max="5" width="15.28515625" customWidth="1"/>
    <col min="6" max="6" width="13" customWidth="1"/>
    <col min="7" max="7" width="17" customWidth="1"/>
    <col min="8" max="8" width="11.85546875" hidden="1" customWidth="1"/>
    <col min="9" max="9" width="15.140625" customWidth="1"/>
    <col min="10" max="10" width="14" customWidth="1"/>
    <col min="11" max="11" width="13.85546875" customWidth="1"/>
    <col min="12" max="12" width="17.85546875" customWidth="1"/>
    <col min="13" max="13" width="12.42578125" customWidth="1"/>
    <col min="14" max="14" width="11.140625" customWidth="1"/>
  </cols>
  <sheetData>
    <row r="1" spans="2:13" ht="15.75" x14ac:dyDescent="0.25">
      <c r="B1" s="67"/>
      <c r="C1" s="67"/>
      <c r="D1" s="67"/>
      <c r="E1" s="67"/>
      <c r="F1" s="67"/>
      <c r="G1" s="67"/>
      <c r="H1" s="68"/>
      <c r="I1" s="68"/>
      <c r="J1" s="68"/>
      <c r="K1" s="68"/>
      <c r="L1" s="68"/>
    </row>
    <row r="2" spans="2:13" ht="15.75" x14ac:dyDescent="0.25">
      <c r="B2" s="67"/>
      <c r="C2" s="67"/>
      <c r="D2" s="67"/>
      <c r="E2" s="67"/>
      <c r="F2" s="67"/>
      <c r="G2" s="67"/>
      <c r="H2" s="68"/>
      <c r="I2" s="68"/>
      <c r="J2" s="68"/>
      <c r="K2" s="68"/>
      <c r="L2" s="68"/>
    </row>
    <row r="3" spans="2:13" ht="15.75" x14ac:dyDescent="0.25">
      <c r="B3" s="67"/>
      <c r="C3" s="67"/>
      <c r="D3" s="67"/>
      <c r="E3" s="67"/>
      <c r="F3" s="67"/>
      <c r="G3" s="67"/>
      <c r="H3" s="68"/>
      <c r="I3" s="68"/>
      <c r="J3" s="68"/>
      <c r="K3" s="68"/>
      <c r="L3" s="151"/>
    </row>
    <row r="4" spans="2:13" ht="21" customHeight="1" x14ac:dyDescent="0.25">
      <c r="B4" s="67"/>
      <c r="C4" s="67"/>
      <c r="D4" s="67"/>
      <c r="E4" s="67"/>
      <c r="F4" s="67"/>
      <c r="G4" s="67"/>
      <c r="H4" s="72"/>
      <c r="I4" s="72"/>
      <c r="J4" s="72"/>
      <c r="K4" s="72"/>
      <c r="L4" s="72"/>
    </row>
    <row r="5" spans="2:13" ht="21" customHeight="1" x14ac:dyDescent="0.25">
      <c r="B5" s="67"/>
      <c r="C5" s="67"/>
      <c r="D5" s="67"/>
      <c r="E5" s="67"/>
      <c r="F5" s="67"/>
      <c r="G5" s="67"/>
      <c r="H5" s="72"/>
      <c r="I5" s="72"/>
      <c r="J5" s="72"/>
      <c r="K5" s="72"/>
      <c r="L5" s="72"/>
    </row>
    <row r="6" spans="2:13" ht="21" customHeight="1" x14ac:dyDescent="0.25">
      <c r="B6" s="67"/>
      <c r="C6" s="67"/>
      <c r="D6" s="67"/>
      <c r="E6" s="67"/>
      <c r="F6" s="67"/>
      <c r="G6" s="67"/>
      <c r="H6" s="72"/>
      <c r="I6" s="72"/>
      <c r="J6" s="72"/>
      <c r="K6" s="72"/>
      <c r="L6" s="72"/>
    </row>
    <row r="7" spans="2:13" ht="1.5" customHeight="1" x14ac:dyDescent="0.25">
      <c r="B7" s="67"/>
      <c r="C7" s="67"/>
      <c r="D7" s="67"/>
      <c r="E7" s="67"/>
      <c r="F7" s="67"/>
      <c r="G7" s="67"/>
      <c r="H7" s="72"/>
      <c r="I7" s="72"/>
      <c r="J7" s="72"/>
      <c r="K7" s="72"/>
      <c r="L7" s="72"/>
    </row>
    <row r="8" spans="2:13" ht="27.75" customHeight="1" thickBot="1" x14ac:dyDescent="0.35">
      <c r="B8" s="67"/>
      <c r="C8" s="67"/>
      <c r="D8" s="67"/>
      <c r="E8" s="67"/>
      <c r="F8" s="67"/>
      <c r="G8" s="67"/>
      <c r="H8" s="72"/>
      <c r="I8" s="72"/>
      <c r="J8" s="72"/>
      <c r="K8" s="72"/>
      <c r="L8" s="614">
        <v>45072</v>
      </c>
    </row>
    <row r="9" spans="2:13" s="185" customFormat="1" ht="36" customHeight="1" thickBot="1" x14ac:dyDescent="0.3">
      <c r="B9" s="758" t="s">
        <v>658</v>
      </c>
      <c r="C9" s="759"/>
      <c r="D9" s="759"/>
      <c r="E9" s="759"/>
      <c r="F9" s="759"/>
      <c r="G9" s="759"/>
      <c r="H9" s="759"/>
      <c r="I9" s="759"/>
      <c r="J9" s="759"/>
      <c r="K9" s="759"/>
      <c r="L9" s="760"/>
    </row>
    <row r="10" spans="2:13" s="185" customFormat="1" ht="27" hidden="1" customHeight="1" x14ac:dyDescent="0.25">
      <c r="B10" s="705"/>
      <c r="C10" s="706"/>
      <c r="D10" s="706"/>
      <c r="E10" s="706"/>
      <c r="F10" s="706"/>
      <c r="G10" s="706"/>
      <c r="H10" s="706"/>
      <c r="I10" s="706"/>
      <c r="J10" s="706"/>
      <c r="K10" s="706"/>
      <c r="L10" s="707"/>
    </row>
    <row r="11" spans="2:13" s="211" customFormat="1" ht="7.5" customHeight="1" x14ac:dyDescent="0.3">
      <c r="B11" s="708"/>
      <c r="C11" s="709"/>
      <c r="D11" s="709"/>
      <c r="E11" s="709"/>
      <c r="F11" s="709"/>
      <c r="G11" s="709"/>
      <c r="H11" s="709"/>
      <c r="I11" s="709"/>
      <c r="J11" s="709"/>
      <c r="K11" s="709"/>
      <c r="L11" s="710"/>
    </row>
    <row r="12" spans="2:13" s="211" customFormat="1" ht="14.25" customHeight="1" x14ac:dyDescent="0.3">
      <c r="B12" s="702" t="s">
        <v>810</v>
      </c>
      <c r="C12" s="703"/>
      <c r="D12" s="703"/>
      <c r="E12" s="703"/>
      <c r="F12" s="703"/>
      <c r="G12" s="703"/>
      <c r="H12" s="703"/>
      <c r="I12" s="703"/>
      <c r="J12" s="703"/>
      <c r="K12" s="703"/>
      <c r="L12" s="704"/>
    </row>
    <row r="13" spans="2:13" s="211" customFormat="1" ht="17.25" x14ac:dyDescent="0.3">
      <c r="B13" s="715" t="s">
        <v>629</v>
      </c>
      <c r="C13" s="718" t="s">
        <v>628</v>
      </c>
      <c r="D13" s="721" t="s">
        <v>627</v>
      </c>
      <c r="E13" s="718" t="s">
        <v>626</v>
      </c>
      <c r="F13" s="721" t="s">
        <v>720</v>
      </c>
      <c r="G13" s="724" t="s">
        <v>721</v>
      </c>
      <c r="H13" s="727" t="s">
        <v>623</v>
      </c>
      <c r="I13" s="769" t="s">
        <v>722</v>
      </c>
      <c r="J13" s="730" t="s">
        <v>723</v>
      </c>
      <c r="K13" s="721" t="s">
        <v>724</v>
      </c>
      <c r="L13" s="718" t="s">
        <v>666</v>
      </c>
      <c r="M13" s="212"/>
    </row>
    <row r="14" spans="2:13" s="211" customFormat="1" ht="17.25" x14ac:dyDescent="0.3">
      <c r="B14" s="716"/>
      <c r="C14" s="719"/>
      <c r="D14" s="722"/>
      <c r="E14" s="719"/>
      <c r="F14" s="722"/>
      <c r="G14" s="725"/>
      <c r="H14" s="728"/>
      <c r="I14" s="770"/>
      <c r="J14" s="730"/>
      <c r="K14" s="722"/>
      <c r="L14" s="719"/>
      <c r="M14" s="212"/>
    </row>
    <row r="15" spans="2:13" s="211" customFormat="1" ht="4.5" customHeight="1" thickBot="1" x14ac:dyDescent="0.35">
      <c r="B15" s="717"/>
      <c r="C15" s="720"/>
      <c r="D15" s="723"/>
      <c r="E15" s="720"/>
      <c r="F15" s="723"/>
      <c r="G15" s="726"/>
      <c r="H15" s="729"/>
      <c r="I15" s="771"/>
      <c r="J15" s="730"/>
      <c r="K15" s="723"/>
      <c r="L15" s="720"/>
      <c r="M15" s="212"/>
    </row>
    <row r="16" spans="2:13" s="211" customFormat="1" ht="20.25" thickBot="1" x14ac:dyDescent="0.4">
      <c r="B16" s="460" t="s">
        <v>622</v>
      </c>
      <c r="C16" s="213">
        <v>1.5</v>
      </c>
      <c r="D16" s="461">
        <v>4.5</v>
      </c>
      <c r="E16" s="631">
        <v>6</v>
      </c>
      <c r="F16" s="629">
        <f>G16+500</f>
        <v>80100</v>
      </c>
      <c r="G16" s="624">
        <f>I16+500</f>
        <v>79600</v>
      </c>
      <c r="H16" s="625">
        <v>43700</v>
      </c>
      <c r="I16" s="626">
        <v>79100</v>
      </c>
      <c r="J16" s="631">
        <f>I16-300</f>
        <v>78800</v>
      </c>
      <c r="K16" s="639">
        <f>J16-300</f>
        <v>78500</v>
      </c>
      <c r="L16" s="462">
        <v>20</v>
      </c>
      <c r="M16" s="212"/>
    </row>
    <row r="17" spans="2:13" s="211" customFormat="1" ht="20.25" thickBot="1" x14ac:dyDescent="0.4">
      <c r="B17" s="215" t="s">
        <v>621</v>
      </c>
      <c r="C17" s="216">
        <v>1.5</v>
      </c>
      <c r="D17" s="217">
        <v>6</v>
      </c>
      <c r="E17" s="630">
        <v>6</v>
      </c>
      <c r="F17" s="629">
        <f t="shared" ref="F17:F59" si="0">G17+500</f>
        <v>79100</v>
      </c>
      <c r="G17" s="624">
        <f t="shared" ref="G17:G59" si="1">I17+500</f>
        <v>78600</v>
      </c>
      <c r="H17" s="627">
        <v>43700</v>
      </c>
      <c r="I17" s="626">
        <v>78100</v>
      </c>
      <c r="J17" s="631">
        <f t="shared" ref="J17:K20" si="2">I17-300</f>
        <v>77800</v>
      </c>
      <c r="K17" s="632">
        <f t="shared" si="2"/>
        <v>77500</v>
      </c>
      <c r="L17" s="219">
        <v>23</v>
      </c>
      <c r="M17" s="212"/>
    </row>
    <row r="18" spans="2:13" s="211" customFormat="1" ht="20.25" thickBot="1" x14ac:dyDescent="0.4">
      <c r="B18" s="215" t="s">
        <v>621</v>
      </c>
      <c r="C18" s="216">
        <v>2</v>
      </c>
      <c r="D18" s="217">
        <v>7.5</v>
      </c>
      <c r="E18" s="630">
        <v>6</v>
      </c>
      <c r="F18" s="629">
        <f>I18+1000</f>
        <v>73100</v>
      </c>
      <c r="G18" s="624">
        <f>I18+500</f>
        <v>72600</v>
      </c>
      <c r="H18" s="627">
        <v>41900</v>
      </c>
      <c r="I18" s="626">
        <v>72100</v>
      </c>
      <c r="J18" s="631">
        <f t="shared" si="2"/>
        <v>71800</v>
      </c>
      <c r="K18" s="632">
        <f t="shared" si="2"/>
        <v>71500</v>
      </c>
      <c r="L18" s="219">
        <v>23</v>
      </c>
      <c r="M18" s="212"/>
    </row>
    <row r="19" spans="2:13" s="211" customFormat="1" ht="20.25" thickBot="1" x14ac:dyDescent="0.4">
      <c r="B19" s="215" t="s">
        <v>620</v>
      </c>
      <c r="C19" s="216">
        <v>1.5</v>
      </c>
      <c r="D19" s="217">
        <v>7.5</v>
      </c>
      <c r="E19" s="630">
        <v>6</v>
      </c>
      <c r="F19" s="629">
        <f t="shared" si="0"/>
        <v>79100</v>
      </c>
      <c r="G19" s="624">
        <f t="shared" si="1"/>
        <v>78600</v>
      </c>
      <c r="H19" s="627">
        <v>43700</v>
      </c>
      <c r="I19" s="626">
        <v>78100</v>
      </c>
      <c r="J19" s="631">
        <f t="shared" si="2"/>
        <v>77800</v>
      </c>
      <c r="K19" s="632">
        <f t="shared" si="2"/>
        <v>77500</v>
      </c>
      <c r="L19" s="219">
        <v>27</v>
      </c>
      <c r="M19" s="212"/>
    </row>
    <row r="20" spans="2:13" s="211" customFormat="1" ht="20.25" thickBot="1" x14ac:dyDescent="0.4">
      <c r="B20" s="215" t="s">
        <v>620</v>
      </c>
      <c r="C20" s="216">
        <v>2</v>
      </c>
      <c r="D20" s="217">
        <v>9.5</v>
      </c>
      <c r="E20" s="630" t="s">
        <v>619</v>
      </c>
      <c r="F20" s="629">
        <f>I20+1000</f>
        <v>73100</v>
      </c>
      <c r="G20" s="624">
        <f>I20+500</f>
        <v>72600</v>
      </c>
      <c r="H20" s="627">
        <v>41900</v>
      </c>
      <c r="I20" s="626">
        <v>72100</v>
      </c>
      <c r="J20" s="631">
        <f t="shared" si="2"/>
        <v>71800</v>
      </c>
      <c r="K20" s="632">
        <f t="shared" si="2"/>
        <v>71500</v>
      </c>
      <c r="L20" s="219">
        <v>27</v>
      </c>
      <c r="M20" s="212"/>
    </row>
    <row r="21" spans="2:13" s="211" customFormat="1" ht="20.25" hidden="1" thickBot="1" x14ac:dyDescent="0.4">
      <c r="B21" s="215" t="s">
        <v>618</v>
      </c>
      <c r="C21" s="216">
        <v>1.5</v>
      </c>
      <c r="D21" s="217">
        <v>7</v>
      </c>
      <c r="E21" s="218">
        <v>6</v>
      </c>
      <c r="F21" s="629">
        <f t="shared" si="0"/>
        <v>1636</v>
      </c>
      <c r="G21" s="624">
        <f t="shared" si="1"/>
        <v>1136</v>
      </c>
      <c r="H21" s="627">
        <f>G21-500</f>
        <v>636</v>
      </c>
      <c r="I21" s="626">
        <f t="shared" ref="I21:J54" si="3">J21+300</f>
        <v>636</v>
      </c>
      <c r="J21" s="214">
        <f t="shared" si="3"/>
        <v>336</v>
      </c>
      <c r="K21" s="632">
        <v>36</v>
      </c>
      <c r="L21" s="219">
        <v>12</v>
      </c>
      <c r="M21" s="212"/>
    </row>
    <row r="22" spans="2:13" s="211" customFormat="1" ht="20.25" thickBot="1" x14ac:dyDescent="0.4">
      <c r="B22" s="215" t="s">
        <v>617</v>
      </c>
      <c r="C22" s="216">
        <v>1.5</v>
      </c>
      <c r="D22" s="217">
        <v>7.5</v>
      </c>
      <c r="E22" s="630">
        <v>6</v>
      </c>
      <c r="F22" s="629">
        <f t="shared" si="0"/>
        <v>79100</v>
      </c>
      <c r="G22" s="624">
        <f t="shared" si="1"/>
        <v>78600</v>
      </c>
      <c r="H22" s="627">
        <v>43700</v>
      </c>
      <c r="I22" s="626">
        <v>78100</v>
      </c>
      <c r="J22" s="631">
        <f t="shared" ref="J22:K29" si="4">I22-300</f>
        <v>77800</v>
      </c>
      <c r="K22" s="632">
        <f t="shared" si="4"/>
        <v>77500</v>
      </c>
      <c r="L22" s="219">
        <v>35</v>
      </c>
      <c r="M22" s="212"/>
    </row>
    <row r="23" spans="2:13" s="211" customFormat="1" ht="20.25" thickBot="1" x14ac:dyDescent="0.4">
      <c r="B23" s="215" t="s">
        <v>617</v>
      </c>
      <c r="C23" s="216">
        <v>2</v>
      </c>
      <c r="D23" s="217">
        <v>9</v>
      </c>
      <c r="E23" s="630">
        <v>6</v>
      </c>
      <c r="F23" s="629">
        <f t="shared" si="0"/>
        <v>72100</v>
      </c>
      <c r="G23" s="624">
        <f t="shared" si="1"/>
        <v>71600</v>
      </c>
      <c r="H23" s="627">
        <v>41900</v>
      </c>
      <c r="I23" s="626">
        <v>71100</v>
      </c>
      <c r="J23" s="631">
        <f t="shared" si="4"/>
        <v>70800</v>
      </c>
      <c r="K23" s="632">
        <f t="shared" si="4"/>
        <v>70500</v>
      </c>
      <c r="L23" s="219">
        <v>35</v>
      </c>
      <c r="M23" s="212"/>
    </row>
    <row r="24" spans="2:13" s="211" customFormat="1" ht="20.25" thickBot="1" x14ac:dyDescent="0.4">
      <c r="B24" s="215" t="s">
        <v>616</v>
      </c>
      <c r="C24" s="216">
        <v>1.5</v>
      </c>
      <c r="D24" s="217">
        <v>9</v>
      </c>
      <c r="E24" s="630">
        <v>6</v>
      </c>
      <c r="F24" s="629">
        <f t="shared" si="0"/>
        <v>79100</v>
      </c>
      <c r="G24" s="624">
        <f t="shared" si="1"/>
        <v>78600</v>
      </c>
      <c r="H24" s="627">
        <v>43700</v>
      </c>
      <c r="I24" s="626">
        <v>78100</v>
      </c>
      <c r="J24" s="631">
        <f t="shared" si="4"/>
        <v>77800</v>
      </c>
      <c r="K24" s="632">
        <f t="shared" si="4"/>
        <v>77500</v>
      </c>
      <c r="L24" s="219">
        <v>35</v>
      </c>
      <c r="M24" s="212"/>
    </row>
    <row r="25" spans="2:13" s="211" customFormat="1" ht="20.25" thickBot="1" x14ac:dyDescent="0.4">
      <c r="B25" s="215" t="s">
        <v>616</v>
      </c>
      <c r="C25" s="216">
        <v>2</v>
      </c>
      <c r="D25" s="217">
        <v>12</v>
      </c>
      <c r="E25" s="630">
        <v>6</v>
      </c>
      <c r="F25" s="629">
        <f t="shared" si="0"/>
        <v>73100</v>
      </c>
      <c r="G25" s="624">
        <f t="shared" si="1"/>
        <v>72600</v>
      </c>
      <c r="H25" s="627">
        <v>41900</v>
      </c>
      <c r="I25" s="626">
        <v>72100</v>
      </c>
      <c r="J25" s="631">
        <f t="shared" si="4"/>
        <v>71800</v>
      </c>
      <c r="K25" s="632">
        <f t="shared" si="4"/>
        <v>71500</v>
      </c>
      <c r="L25" s="219">
        <v>40</v>
      </c>
      <c r="M25" s="212"/>
    </row>
    <row r="26" spans="2:13" s="211" customFormat="1" ht="20.25" thickBot="1" x14ac:dyDescent="0.4">
      <c r="B26" s="215" t="s">
        <v>615</v>
      </c>
      <c r="C26" s="216">
        <v>1.5</v>
      </c>
      <c r="D26" s="217">
        <v>9</v>
      </c>
      <c r="E26" s="630">
        <v>6</v>
      </c>
      <c r="F26" s="629">
        <f t="shared" si="0"/>
        <v>79100</v>
      </c>
      <c r="G26" s="624">
        <f t="shared" si="1"/>
        <v>78600</v>
      </c>
      <c r="H26" s="627">
        <v>42700</v>
      </c>
      <c r="I26" s="626">
        <v>78100</v>
      </c>
      <c r="J26" s="631">
        <f t="shared" si="4"/>
        <v>77800</v>
      </c>
      <c r="K26" s="632">
        <f t="shared" si="4"/>
        <v>77500</v>
      </c>
      <c r="L26" s="219">
        <v>46</v>
      </c>
      <c r="M26" s="212"/>
    </row>
    <row r="27" spans="2:13" s="211" customFormat="1" ht="20.25" thickBot="1" x14ac:dyDescent="0.4">
      <c r="B27" s="215" t="s">
        <v>615</v>
      </c>
      <c r="C27" s="216">
        <v>2</v>
      </c>
      <c r="D27" s="217">
        <v>12</v>
      </c>
      <c r="E27" s="630">
        <v>6</v>
      </c>
      <c r="F27" s="629">
        <f t="shared" si="0"/>
        <v>73100</v>
      </c>
      <c r="G27" s="624">
        <f t="shared" si="1"/>
        <v>72600</v>
      </c>
      <c r="H27" s="627">
        <v>41900</v>
      </c>
      <c r="I27" s="626">
        <v>72100</v>
      </c>
      <c r="J27" s="631">
        <f t="shared" si="4"/>
        <v>71800</v>
      </c>
      <c r="K27" s="632">
        <f t="shared" si="4"/>
        <v>71500</v>
      </c>
      <c r="L27" s="219">
        <v>46</v>
      </c>
      <c r="M27" s="212"/>
    </row>
    <row r="28" spans="2:13" s="211" customFormat="1" ht="20.25" thickBot="1" x14ac:dyDescent="0.4">
      <c r="B28" s="215" t="s">
        <v>614</v>
      </c>
      <c r="C28" s="216">
        <v>1.5</v>
      </c>
      <c r="D28" s="217">
        <v>10</v>
      </c>
      <c r="E28" s="630">
        <v>6</v>
      </c>
      <c r="F28" s="629">
        <f t="shared" si="0"/>
        <v>79100</v>
      </c>
      <c r="G28" s="624">
        <f t="shared" si="1"/>
        <v>78600</v>
      </c>
      <c r="H28" s="627">
        <v>43700</v>
      </c>
      <c r="I28" s="626">
        <v>78100</v>
      </c>
      <c r="J28" s="631">
        <f t="shared" si="4"/>
        <v>77800</v>
      </c>
      <c r="K28" s="632">
        <f t="shared" si="4"/>
        <v>77500</v>
      </c>
      <c r="L28" s="219">
        <v>46</v>
      </c>
      <c r="M28" s="212"/>
    </row>
    <row r="29" spans="2:13" s="211" customFormat="1" ht="20.25" thickBot="1" x14ac:dyDescent="0.4">
      <c r="B29" s="215" t="s">
        <v>614</v>
      </c>
      <c r="C29" s="216">
        <v>2</v>
      </c>
      <c r="D29" s="217">
        <v>12</v>
      </c>
      <c r="E29" s="630">
        <v>6</v>
      </c>
      <c r="F29" s="629">
        <f t="shared" si="0"/>
        <v>73100</v>
      </c>
      <c r="G29" s="624">
        <f t="shared" si="1"/>
        <v>72600</v>
      </c>
      <c r="H29" s="627">
        <v>41200</v>
      </c>
      <c r="I29" s="626">
        <v>72100</v>
      </c>
      <c r="J29" s="631">
        <f t="shared" si="4"/>
        <v>71800</v>
      </c>
      <c r="K29" s="632">
        <f t="shared" si="4"/>
        <v>71500</v>
      </c>
      <c r="L29" s="219">
        <v>48</v>
      </c>
      <c r="M29" s="212"/>
    </row>
    <row r="30" spans="2:13" s="211" customFormat="1" ht="20.25" hidden="1" thickBot="1" x14ac:dyDescent="0.4">
      <c r="B30" s="215" t="s">
        <v>613</v>
      </c>
      <c r="C30" s="216">
        <v>1.5</v>
      </c>
      <c r="D30" s="217">
        <v>11</v>
      </c>
      <c r="E30" s="218">
        <v>6</v>
      </c>
      <c r="F30" s="629">
        <f t="shared" si="0"/>
        <v>1664</v>
      </c>
      <c r="G30" s="624">
        <f t="shared" si="1"/>
        <v>1164</v>
      </c>
      <c r="H30" s="627">
        <f>G30-500</f>
        <v>664</v>
      </c>
      <c r="I30" s="626">
        <f t="shared" si="3"/>
        <v>664</v>
      </c>
      <c r="J30" s="214">
        <f t="shared" si="3"/>
        <v>364</v>
      </c>
      <c r="K30" s="632">
        <v>64</v>
      </c>
      <c r="L30" s="219">
        <v>20</v>
      </c>
      <c r="M30" s="212"/>
    </row>
    <row r="31" spans="2:13" s="211" customFormat="1" ht="20.25" thickBot="1" x14ac:dyDescent="0.4">
      <c r="B31" s="215" t="s">
        <v>611</v>
      </c>
      <c r="C31" s="216">
        <v>1.5</v>
      </c>
      <c r="D31" s="217">
        <v>12.5</v>
      </c>
      <c r="E31" s="630">
        <v>6</v>
      </c>
      <c r="F31" s="629">
        <f t="shared" si="0"/>
        <v>79100</v>
      </c>
      <c r="G31" s="624">
        <f t="shared" si="1"/>
        <v>78600</v>
      </c>
      <c r="H31" s="627">
        <v>43100</v>
      </c>
      <c r="I31" s="626">
        <v>78100</v>
      </c>
      <c r="J31" s="631">
        <f t="shared" ref="J31:K33" si="5">I31-300</f>
        <v>77800</v>
      </c>
      <c r="K31" s="632">
        <f t="shared" si="5"/>
        <v>77500</v>
      </c>
      <c r="L31" s="219">
        <v>48</v>
      </c>
      <c r="M31" s="212"/>
    </row>
    <row r="32" spans="2:13" s="211" customFormat="1" ht="20.25" thickBot="1" x14ac:dyDescent="0.4">
      <c r="B32" s="215" t="s">
        <v>611</v>
      </c>
      <c r="C32" s="216">
        <v>2</v>
      </c>
      <c r="D32" s="217">
        <v>16</v>
      </c>
      <c r="E32" s="630">
        <v>6</v>
      </c>
      <c r="F32" s="629">
        <f t="shared" si="0"/>
        <v>73100</v>
      </c>
      <c r="G32" s="624">
        <f t="shared" si="1"/>
        <v>72600</v>
      </c>
      <c r="H32" s="627">
        <v>45000</v>
      </c>
      <c r="I32" s="626">
        <v>72100</v>
      </c>
      <c r="J32" s="631">
        <f t="shared" si="5"/>
        <v>71800</v>
      </c>
      <c r="K32" s="632">
        <f t="shared" si="5"/>
        <v>71500</v>
      </c>
      <c r="L32" s="219">
        <v>48</v>
      </c>
      <c r="M32" s="212"/>
    </row>
    <row r="33" spans="2:13" s="211" customFormat="1" ht="20.25" thickBot="1" x14ac:dyDescent="0.4">
      <c r="B33" s="215" t="s">
        <v>611</v>
      </c>
      <c r="C33" s="216">
        <v>3</v>
      </c>
      <c r="D33" s="217">
        <v>22</v>
      </c>
      <c r="E33" s="630">
        <v>6</v>
      </c>
      <c r="F33" s="629">
        <f t="shared" si="0"/>
        <v>71100</v>
      </c>
      <c r="G33" s="624">
        <f t="shared" si="1"/>
        <v>70600</v>
      </c>
      <c r="H33" s="627">
        <v>38000</v>
      </c>
      <c r="I33" s="626">
        <v>70100</v>
      </c>
      <c r="J33" s="631">
        <f t="shared" si="5"/>
        <v>69800</v>
      </c>
      <c r="K33" s="632">
        <f t="shared" si="5"/>
        <v>69500</v>
      </c>
      <c r="L33" s="219">
        <v>53</v>
      </c>
      <c r="M33" s="212"/>
    </row>
    <row r="34" spans="2:13" s="211" customFormat="1" ht="20.25" thickBot="1" x14ac:dyDescent="0.4">
      <c r="B34" s="215" t="s">
        <v>610</v>
      </c>
      <c r="C34" s="216">
        <v>1.5</v>
      </c>
      <c r="D34" s="217">
        <v>12</v>
      </c>
      <c r="E34" s="630">
        <v>6</v>
      </c>
      <c r="F34" s="629">
        <f t="shared" si="0"/>
        <v>79100</v>
      </c>
      <c r="G34" s="624">
        <f t="shared" si="1"/>
        <v>78600</v>
      </c>
      <c r="H34" s="627">
        <v>42700</v>
      </c>
      <c r="I34" s="626">
        <v>78100</v>
      </c>
      <c r="J34" s="631">
        <f>I34-300</f>
        <v>77800</v>
      </c>
      <c r="K34" s="632">
        <f>J34-300</f>
        <v>77500</v>
      </c>
      <c r="L34" s="219">
        <v>48</v>
      </c>
      <c r="M34" s="212"/>
    </row>
    <row r="35" spans="2:13" s="211" customFormat="1" ht="20.25" thickBot="1" x14ac:dyDescent="0.4">
      <c r="B35" s="215" t="s">
        <v>610</v>
      </c>
      <c r="C35" s="216">
        <v>2</v>
      </c>
      <c r="D35" s="217">
        <v>14.5</v>
      </c>
      <c r="E35" s="630">
        <v>6</v>
      </c>
      <c r="F35" s="629">
        <f t="shared" si="0"/>
        <v>73100</v>
      </c>
      <c r="G35" s="624">
        <f t="shared" si="1"/>
        <v>72600</v>
      </c>
      <c r="H35" s="627">
        <v>40700</v>
      </c>
      <c r="I35" s="626">
        <v>72100</v>
      </c>
      <c r="J35" s="631">
        <f>I35-300</f>
        <v>71800</v>
      </c>
      <c r="K35" s="632">
        <f>J35-300</f>
        <v>71500</v>
      </c>
      <c r="L35" s="219">
        <v>48</v>
      </c>
      <c r="M35" s="212"/>
    </row>
    <row r="36" spans="2:13" s="211" customFormat="1" ht="20.25" thickBot="1" x14ac:dyDescent="0.4">
      <c r="B36" s="215" t="s">
        <v>609</v>
      </c>
      <c r="C36" s="216">
        <v>2</v>
      </c>
      <c r="D36" s="217">
        <v>20</v>
      </c>
      <c r="E36" s="630">
        <v>6</v>
      </c>
      <c r="F36" s="629">
        <f t="shared" si="0"/>
        <v>73100</v>
      </c>
      <c r="G36" s="624">
        <f t="shared" si="1"/>
        <v>72600</v>
      </c>
      <c r="H36" s="627">
        <v>41200</v>
      </c>
      <c r="I36" s="626">
        <v>72100</v>
      </c>
      <c r="J36" s="631">
        <f t="shared" ref="J36:K38" si="6">I36-300</f>
        <v>71800</v>
      </c>
      <c r="K36" s="632">
        <f t="shared" si="6"/>
        <v>71500</v>
      </c>
      <c r="L36" s="219">
        <v>64</v>
      </c>
      <c r="M36" s="212"/>
    </row>
    <row r="37" spans="2:13" s="211" customFormat="1" ht="20.25" thickBot="1" x14ac:dyDescent="0.4">
      <c r="B37" s="215" t="s">
        <v>609</v>
      </c>
      <c r="C37" s="216">
        <v>3</v>
      </c>
      <c r="D37" s="217">
        <v>28</v>
      </c>
      <c r="E37" s="630">
        <v>6</v>
      </c>
      <c r="F37" s="629">
        <f t="shared" si="0"/>
        <v>71100</v>
      </c>
      <c r="G37" s="624">
        <f t="shared" si="1"/>
        <v>70600</v>
      </c>
      <c r="H37" s="627">
        <v>38000</v>
      </c>
      <c r="I37" s="626">
        <v>70100</v>
      </c>
      <c r="J37" s="631">
        <f t="shared" si="6"/>
        <v>69800</v>
      </c>
      <c r="K37" s="632">
        <f t="shared" si="6"/>
        <v>69500</v>
      </c>
      <c r="L37" s="219">
        <v>64</v>
      </c>
      <c r="M37" s="212"/>
    </row>
    <row r="38" spans="2:13" s="211" customFormat="1" ht="20.25" thickBot="1" x14ac:dyDescent="0.4">
      <c r="B38" s="215" t="s">
        <v>608</v>
      </c>
      <c r="C38" s="216">
        <v>2</v>
      </c>
      <c r="D38" s="217">
        <v>17</v>
      </c>
      <c r="E38" s="630">
        <v>6</v>
      </c>
      <c r="F38" s="629">
        <f t="shared" si="0"/>
        <v>73100</v>
      </c>
      <c r="G38" s="624">
        <f t="shared" si="1"/>
        <v>72600</v>
      </c>
      <c r="H38" s="627">
        <v>41800</v>
      </c>
      <c r="I38" s="626">
        <v>72100</v>
      </c>
      <c r="J38" s="631">
        <f t="shared" si="6"/>
        <v>71800</v>
      </c>
      <c r="K38" s="632">
        <f t="shared" si="6"/>
        <v>71500</v>
      </c>
      <c r="L38" s="219">
        <v>64</v>
      </c>
      <c r="M38" s="212"/>
    </row>
    <row r="39" spans="2:13" s="211" customFormat="1" ht="20.25" hidden="1" thickBot="1" x14ac:dyDescent="0.4">
      <c r="B39" s="215" t="s">
        <v>608</v>
      </c>
      <c r="C39" s="216">
        <v>3</v>
      </c>
      <c r="D39" s="217">
        <v>43</v>
      </c>
      <c r="E39" s="630">
        <v>11.7</v>
      </c>
      <c r="F39" s="629">
        <f t="shared" si="0"/>
        <v>1730</v>
      </c>
      <c r="G39" s="624">
        <f t="shared" si="1"/>
        <v>1230</v>
      </c>
      <c r="H39" s="627">
        <f>G39-500</f>
        <v>730</v>
      </c>
      <c r="I39" s="626">
        <f t="shared" si="3"/>
        <v>730</v>
      </c>
      <c r="J39" s="631">
        <f t="shared" si="3"/>
        <v>430</v>
      </c>
      <c r="K39" s="632">
        <v>130</v>
      </c>
      <c r="L39" s="219">
        <v>25</v>
      </c>
      <c r="M39" s="212"/>
    </row>
    <row r="40" spans="2:13" s="211" customFormat="1" ht="20.25" thickBot="1" x14ac:dyDescent="0.4">
      <c r="B40" s="215" t="s">
        <v>608</v>
      </c>
      <c r="C40" s="216">
        <v>3</v>
      </c>
      <c r="D40" s="217">
        <v>24</v>
      </c>
      <c r="E40" s="630">
        <v>6</v>
      </c>
      <c r="F40" s="629">
        <f t="shared" si="0"/>
        <v>71100</v>
      </c>
      <c r="G40" s="624">
        <f t="shared" si="1"/>
        <v>70600</v>
      </c>
      <c r="H40" s="627">
        <v>38000</v>
      </c>
      <c r="I40" s="626">
        <v>70100</v>
      </c>
      <c r="J40" s="631">
        <f t="shared" ref="J40:K42" si="7">I40-300</f>
        <v>69800</v>
      </c>
      <c r="K40" s="632">
        <f t="shared" si="7"/>
        <v>69500</v>
      </c>
      <c r="L40" s="219">
        <v>66</v>
      </c>
      <c r="M40" s="212"/>
    </row>
    <row r="41" spans="2:13" s="211" customFormat="1" ht="20.25" thickBot="1" x14ac:dyDescent="0.4">
      <c r="B41" s="215" t="s">
        <v>607</v>
      </c>
      <c r="C41" s="216">
        <v>2</v>
      </c>
      <c r="D41" s="217">
        <v>19</v>
      </c>
      <c r="E41" s="630">
        <v>6</v>
      </c>
      <c r="F41" s="629">
        <f t="shared" si="0"/>
        <v>73100</v>
      </c>
      <c r="G41" s="624">
        <f t="shared" si="1"/>
        <v>72600</v>
      </c>
      <c r="H41" s="627">
        <v>41000</v>
      </c>
      <c r="I41" s="626">
        <v>72100</v>
      </c>
      <c r="J41" s="631">
        <f t="shared" si="7"/>
        <v>71800</v>
      </c>
      <c r="K41" s="632">
        <f t="shared" si="7"/>
        <v>71500</v>
      </c>
      <c r="L41" s="219">
        <v>66</v>
      </c>
      <c r="M41" s="212"/>
    </row>
    <row r="42" spans="2:13" s="211" customFormat="1" ht="20.25" thickBot="1" x14ac:dyDescent="0.4">
      <c r="B42" s="215" t="s">
        <v>607</v>
      </c>
      <c r="C42" s="216">
        <v>3</v>
      </c>
      <c r="D42" s="217">
        <v>26</v>
      </c>
      <c r="E42" s="630">
        <v>6</v>
      </c>
      <c r="F42" s="629">
        <f t="shared" si="0"/>
        <v>71100</v>
      </c>
      <c r="G42" s="624">
        <f t="shared" si="1"/>
        <v>70600</v>
      </c>
      <c r="H42" s="627">
        <v>38000</v>
      </c>
      <c r="I42" s="626">
        <v>70100</v>
      </c>
      <c r="J42" s="631">
        <f t="shared" si="7"/>
        <v>69800</v>
      </c>
      <c r="K42" s="632">
        <f t="shared" si="7"/>
        <v>69500</v>
      </c>
      <c r="L42" s="219">
        <v>66</v>
      </c>
      <c r="M42" s="212"/>
    </row>
    <row r="43" spans="2:13" s="211" customFormat="1" ht="20.25" thickBot="1" x14ac:dyDescent="0.4">
      <c r="B43" s="215" t="s">
        <v>606</v>
      </c>
      <c r="C43" s="216">
        <v>2</v>
      </c>
      <c r="D43" s="217">
        <v>23</v>
      </c>
      <c r="E43" s="630">
        <v>6</v>
      </c>
      <c r="F43" s="629">
        <f t="shared" si="0"/>
        <v>73100</v>
      </c>
      <c r="G43" s="624">
        <f t="shared" si="1"/>
        <v>72600</v>
      </c>
      <c r="H43" s="627">
        <v>40600</v>
      </c>
      <c r="I43" s="626">
        <v>72100</v>
      </c>
      <c r="J43" s="631">
        <f t="shared" ref="J43:K48" si="8">I43-300</f>
        <v>71800</v>
      </c>
      <c r="K43" s="632">
        <f t="shared" si="8"/>
        <v>71500</v>
      </c>
      <c r="L43" s="219">
        <v>69</v>
      </c>
      <c r="M43" s="212"/>
    </row>
    <row r="44" spans="2:13" s="211" customFormat="1" ht="20.25" thickBot="1" x14ac:dyDescent="0.4">
      <c r="B44" s="215" t="s">
        <v>606</v>
      </c>
      <c r="C44" s="216">
        <v>3</v>
      </c>
      <c r="D44" s="217">
        <v>63</v>
      </c>
      <c r="E44" s="638">
        <v>12</v>
      </c>
      <c r="F44" s="629">
        <f t="shared" si="0"/>
        <v>71100</v>
      </c>
      <c r="G44" s="624">
        <f t="shared" si="1"/>
        <v>70600</v>
      </c>
      <c r="H44" s="627">
        <v>38000</v>
      </c>
      <c r="I44" s="626">
        <v>70100</v>
      </c>
      <c r="J44" s="631">
        <f t="shared" si="8"/>
        <v>69800</v>
      </c>
      <c r="K44" s="632">
        <f t="shared" si="8"/>
        <v>69500</v>
      </c>
      <c r="L44" s="219">
        <v>69</v>
      </c>
      <c r="M44" s="212"/>
    </row>
    <row r="45" spans="2:13" s="211" customFormat="1" ht="20.25" thickBot="1" x14ac:dyDescent="0.4">
      <c r="B45" s="215" t="s">
        <v>605</v>
      </c>
      <c r="C45" s="216">
        <v>2</v>
      </c>
      <c r="D45" s="217">
        <v>24</v>
      </c>
      <c r="E45" s="630">
        <v>6</v>
      </c>
      <c r="F45" s="629">
        <f t="shared" si="0"/>
        <v>73100</v>
      </c>
      <c r="G45" s="624">
        <f t="shared" si="1"/>
        <v>72600</v>
      </c>
      <c r="H45" s="627">
        <v>41800</v>
      </c>
      <c r="I45" s="626">
        <v>72100</v>
      </c>
      <c r="J45" s="631">
        <f t="shared" si="8"/>
        <v>71800</v>
      </c>
      <c r="K45" s="632">
        <f t="shared" si="8"/>
        <v>71500</v>
      </c>
      <c r="L45" s="219">
        <v>69</v>
      </c>
      <c r="M45" s="212"/>
    </row>
    <row r="46" spans="2:13" s="211" customFormat="1" ht="20.25" thickBot="1" x14ac:dyDescent="0.4">
      <c r="B46" s="215" t="s">
        <v>605</v>
      </c>
      <c r="C46" s="216">
        <v>3</v>
      </c>
      <c r="D46" s="217" t="s">
        <v>604</v>
      </c>
      <c r="E46" s="637" t="s">
        <v>603</v>
      </c>
      <c r="F46" s="629">
        <f t="shared" si="0"/>
        <v>71100</v>
      </c>
      <c r="G46" s="624">
        <f t="shared" si="1"/>
        <v>70600</v>
      </c>
      <c r="H46" s="627">
        <v>38000</v>
      </c>
      <c r="I46" s="626">
        <v>70100</v>
      </c>
      <c r="J46" s="631">
        <f t="shared" si="8"/>
        <v>69800</v>
      </c>
      <c r="K46" s="632">
        <f t="shared" si="8"/>
        <v>69500</v>
      </c>
      <c r="L46" s="219">
        <v>87</v>
      </c>
      <c r="M46" s="212"/>
    </row>
    <row r="47" spans="2:13" s="211" customFormat="1" ht="20.25" thickBot="1" x14ac:dyDescent="0.4">
      <c r="B47" s="215" t="s">
        <v>842</v>
      </c>
      <c r="C47" s="216">
        <v>4</v>
      </c>
      <c r="D47" s="217">
        <v>84</v>
      </c>
      <c r="E47" s="630">
        <v>12</v>
      </c>
      <c r="F47" s="629">
        <f>G47+500</f>
        <v>71100</v>
      </c>
      <c r="G47" s="624">
        <f>I47+500</f>
        <v>70600</v>
      </c>
      <c r="H47" s="627"/>
      <c r="I47" s="626">
        <v>70100</v>
      </c>
      <c r="J47" s="631">
        <f t="shared" si="8"/>
        <v>69800</v>
      </c>
      <c r="K47" s="632">
        <f t="shared" si="8"/>
        <v>69500</v>
      </c>
      <c r="L47" s="219">
        <v>89</v>
      </c>
      <c r="M47" s="212"/>
    </row>
    <row r="48" spans="2:13" s="211" customFormat="1" ht="20.25" thickBot="1" x14ac:dyDescent="0.4">
      <c r="B48" s="635" t="s">
        <v>601</v>
      </c>
      <c r="C48" s="636">
        <v>3</v>
      </c>
      <c r="D48" s="632">
        <v>87</v>
      </c>
      <c r="E48" s="630">
        <v>12</v>
      </c>
      <c r="F48" s="629">
        <f t="shared" si="0"/>
        <v>71100</v>
      </c>
      <c r="G48" s="624">
        <f t="shared" si="1"/>
        <v>70600</v>
      </c>
      <c r="H48" s="627">
        <v>38000</v>
      </c>
      <c r="I48" s="626">
        <v>70100</v>
      </c>
      <c r="J48" s="631">
        <f t="shared" si="8"/>
        <v>69800</v>
      </c>
      <c r="K48" s="632">
        <f t="shared" si="8"/>
        <v>69500</v>
      </c>
      <c r="L48" s="219">
        <v>103</v>
      </c>
      <c r="M48" s="212"/>
    </row>
    <row r="49" spans="1:13" s="211" customFormat="1" ht="20.25" hidden="1" thickBot="1" x14ac:dyDescent="0.4">
      <c r="B49" s="635" t="s">
        <v>601</v>
      </c>
      <c r="C49" s="636">
        <v>4</v>
      </c>
      <c r="D49" s="632">
        <v>116</v>
      </c>
      <c r="E49" s="630">
        <v>11.7</v>
      </c>
      <c r="F49" s="629">
        <f t="shared" si="0"/>
        <v>108200</v>
      </c>
      <c r="G49" s="624">
        <f t="shared" si="1"/>
        <v>107700</v>
      </c>
      <c r="H49" s="627">
        <f>G49-500</f>
        <v>107200</v>
      </c>
      <c r="I49" s="626">
        <f t="shared" si="3"/>
        <v>107200</v>
      </c>
      <c r="J49" s="631">
        <f t="shared" si="3"/>
        <v>106900</v>
      </c>
      <c r="K49" s="632">
        <v>106600</v>
      </c>
      <c r="L49" s="219">
        <v>45</v>
      </c>
      <c r="M49" s="212"/>
    </row>
    <row r="50" spans="1:13" s="211" customFormat="1" ht="20.25" thickBot="1" x14ac:dyDescent="0.4">
      <c r="B50" s="635" t="s">
        <v>602</v>
      </c>
      <c r="C50" s="636">
        <v>4</v>
      </c>
      <c r="D50" s="632">
        <v>114</v>
      </c>
      <c r="E50" s="630">
        <v>12</v>
      </c>
      <c r="F50" s="629">
        <f t="shared" si="0"/>
        <v>73100</v>
      </c>
      <c r="G50" s="624">
        <f t="shared" si="1"/>
        <v>72600</v>
      </c>
      <c r="H50" s="627">
        <v>38000</v>
      </c>
      <c r="I50" s="626">
        <v>72100</v>
      </c>
      <c r="J50" s="631">
        <f>I50-300</f>
        <v>71800</v>
      </c>
      <c r="K50" s="632">
        <f>J50-300</f>
        <v>71500</v>
      </c>
      <c r="L50" s="219">
        <v>110</v>
      </c>
      <c r="M50" s="212"/>
    </row>
    <row r="51" spans="1:13" s="211" customFormat="1" ht="20.25" hidden="1" thickBot="1" x14ac:dyDescent="0.4">
      <c r="B51" s="215" t="s">
        <v>600</v>
      </c>
      <c r="C51" s="216">
        <v>3</v>
      </c>
      <c r="D51" s="217">
        <v>40</v>
      </c>
      <c r="E51" s="218">
        <v>5.9</v>
      </c>
      <c r="F51" s="629">
        <f t="shared" si="0"/>
        <v>1830</v>
      </c>
      <c r="G51" s="624">
        <f t="shared" si="1"/>
        <v>1330</v>
      </c>
      <c r="H51" s="627">
        <f>G51-500</f>
        <v>830</v>
      </c>
      <c r="I51" s="626">
        <f t="shared" si="3"/>
        <v>830</v>
      </c>
      <c r="J51" s="214">
        <f t="shared" si="3"/>
        <v>530</v>
      </c>
      <c r="K51" s="632">
        <v>230</v>
      </c>
      <c r="L51" s="219">
        <v>67</v>
      </c>
      <c r="M51" s="212"/>
    </row>
    <row r="52" spans="1:13" s="211" customFormat="1" ht="20.25" thickBot="1" x14ac:dyDescent="0.4">
      <c r="B52" s="215" t="s">
        <v>600</v>
      </c>
      <c r="C52" s="216">
        <v>3</v>
      </c>
      <c r="D52" s="217">
        <v>83</v>
      </c>
      <c r="E52" s="630">
        <v>12</v>
      </c>
      <c r="F52" s="629">
        <f t="shared" si="0"/>
        <v>71100</v>
      </c>
      <c r="G52" s="624">
        <f t="shared" si="1"/>
        <v>70600</v>
      </c>
      <c r="H52" s="627">
        <v>38000</v>
      </c>
      <c r="I52" s="626">
        <v>70100</v>
      </c>
      <c r="J52" s="631">
        <f>I52-300</f>
        <v>69800</v>
      </c>
      <c r="K52" s="632">
        <f>J52-300</f>
        <v>69500</v>
      </c>
      <c r="L52" s="219">
        <v>131</v>
      </c>
      <c r="M52" s="212"/>
    </row>
    <row r="53" spans="1:13" s="211" customFormat="1" ht="20.25" thickBot="1" x14ac:dyDescent="0.4">
      <c r="B53" s="215" t="s">
        <v>600</v>
      </c>
      <c r="C53" s="216">
        <v>4</v>
      </c>
      <c r="D53" s="217">
        <v>108</v>
      </c>
      <c r="E53" s="630">
        <v>12</v>
      </c>
      <c r="F53" s="629">
        <f t="shared" si="0"/>
        <v>71100</v>
      </c>
      <c r="G53" s="624">
        <f t="shared" si="1"/>
        <v>70600</v>
      </c>
      <c r="H53" s="627">
        <v>38000</v>
      </c>
      <c r="I53" s="626">
        <v>70100</v>
      </c>
      <c r="J53" s="631">
        <f>I53-300</f>
        <v>69800</v>
      </c>
      <c r="K53" s="632">
        <f>J53-300</f>
        <v>69500</v>
      </c>
      <c r="L53" s="219">
        <v>131</v>
      </c>
      <c r="M53" s="212"/>
    </row>
    <row r="54" spans="1:13" s="211" customFormat="1" ht="20.25" hidden="1" thickBot="1" x14ac:dyDescent="0.4">
      <c r="B54" s="215" t="s">
        <v>599</v>
      </c>
      <c r="C54" s="216">
        <v>4</v>
      </c>
      <c r="D54" s="217">
        <v>140</v>
      </c>
      <c r="E54" s="218">
        <v>11.7</v>
      </c>
      <c r="F54" s="629">
        <f t="shared" si="0"/>
        <v>108200</v>
      </c>
      <c r="G54" s="624">
        <f t="shared" si="1"/>
        <v>107700</v>
      </c>
      <c r="H54" s="627">
        <f>G54-500</f>
        <v>107200</v>
      </c>
      <c r="I54" s="626">
        <f t="shared" si="3"/>
        <v>107200</v>
      </c>
      <c r="J54" s="214">
        <f t="shared" si="3"/>
        <v>106900</v>
      </c>
      <c r="K54" s="632">
        <v>106600</v>
      </c>
      <c r="L54" s="219">
        <v>71</v>
      </c>
      <c r="M54" s="212"/>
    </row>
    <row r="55" spans="1:13" s="211" customFormat="1" ht="20.25" thickBot="1" x14ac:dyDescent="0.4">
      <c r="B55" s="215" t="s">
        <v>598</v>
      </c>
      <c r="C55" s="216">
        <v>3</v>
      </c>
      <c r="D55" s="217">
        <v>115</v>
      </c>
      <c r="E55" s="630">
        <v>12</v>
      </c>
      <c r="F55" s="629">
        <f t="shared" si="0"/>
        <v>71100</v>
      </c>
      <c r="G55" s="624">
        <f t="shared" si="1"/>
        <v>70600</v>
      </c>
      <c r="H55" s="627">
        <v>38000</v>
      </c>
      <c r="I55" s="626">
        <v>70100</v>
      </c>
      <c r="J55" s="631">
        <f t="shared" ref="J55:K59" si="9">I55-300</f>
        <v>69800</v>
      </c>
      <c r="K55" s="632">
        <f t="shared" si="9"/>
        <v>69500</v>
      </c>
      <c r="L55" s="219">
        <v>146</v>
      </c>
      <c r="M55" s="212"/>
    </row>
    <row r="56" spans="1:13" s="211" customFormat="1" ht="20.25" thickBot="1" x14ac:dyDescent="0.4">
      <c r="B56" s="215" t="s">
        <v>598</v>
      </c>
      <c r="C56" s="216">
        <v>4</v>
      </c>
      <c r="D56" s="217">
        <v>144</v>
      </c>
      <c r="E56" s="630">
        <v>12</v>
      </c>
      <c r="F56" s="629">
        <f t="shared" si="0"/>
        <v>71100</v>
      </c>
      <c r="G56" s="624">
        <f t="shared" si="1"/>
        <v>70600</v>
      </c>
      <c r="H56" s="627">
        <v>38000</v>
      </c>
      <c r="I56" s="626">
        <v>70100</v>
      </c>
      <c r="J56" s="631">
        <f t="shared" si="9"/>
        <v>69800</v>
      </c>
      <c r="K56" s="632">
        <f t="shared" si="9"/>
        <v>69500</v>
      </c>
      <c r="L56" s="219">
        <v>146</v>
      </c>
      <c r="M56" s="212"/>
    </row>
    <row r="57" spans="1:13" s="211" customFormat="1" ht="20.25" thickBot="1" x14ac:dyDescent="0.4">
      <c r="B57" s="215" t="s">
        <v>598</v>
      </c>
      <c r="C57" s="216">
        <v>5</v>
      </c>
      <c r="D57" s="217"/>
      <c r="E57" s="218" t="s">
        <v>709</v>
      </c>
      <c r="F57" s="629">
        <f t="shared" si="0"/>
        <v>71100</v>
      </c>
      <c r="G57" s="624">
        <f t="shared" si="1"/>
        <v>70600</v>
      </c>
      <c r="H57" s="627"/>
      <c r="I57" s="626">
        <v>70100</v>
      </c>
      <c r="J57" s="214">
        <f t="shared" si="9"/>
        <v>69800</v>
      </c>
      <c r="K57" s="217">
        <f t="shared" si="9"/>
        <v>69500</v>
      </c>
      <c r="L57" s="219">
        <v>150</v>
      </c>
      <c r="M57" s="212"/>
    </row>
    <row r="58" spans="1:13" s="211" customFormat="1" ht="20.25" thickBot="1" x14ac:dyDescent="0.4">
      <c r="B58" s="215" t="s">
        <v>597</v>
      </c>
      <c r="C58" s="216">
        <v>4</v>
      </c>
      <c r="D58" s="217">
        <v>182</v>
      </c>
      <c r="E58" s="630">
        <v>12</v>
      </c>
      <c r="F58" s="629">
        <f t="shared" si="0"/>
        <v>71100</v>
      </c>
      <c r="G58" s="624">
        <f t="shared" si="1"/>
        <v>70600</v>
      </c>
      <c r="H58" s="627">
        <v>38000</v>
      </c>
      <c r="I58" s="626">
        <v>70100</v>
      </c>
      <c r="J58" s="631">
        <f t="shared" si="9"/>
        <v>69800</v>
      </c>
      <c r="K58" s="632">
        <f t="shared" si="9"/>
        <v>69500</v>
      </c>
      <c r="L58" s="218">
        <v>170</v>
      </c>
      <c r="M58" s="212"/>
    </row>
    <row r="59" spans="1:13" s="211" customFormat="1" ht="24.75" customHeight="1" thickBot="1" x14ac:dyDescent="0.4">
      <c r="B59" s="220" t="s">
        <v>596</v>
      </c>
      <c r="C59" s="221">
        <v>4</v>
      </c>
      <c r="D59" s="222">
        <v>210</v>
      </c>
      <c r="E59" s="633">
        <v>12</v>
      </c>
      <c r="F59" s="629">
        <f t="shared" si="0"/>
        <v>71100</v>
      </c>
      <c r="G59" s="624">
        <f t="shared" si="1"/>
        <v>70600</v>
      </c>
      <c r="H59" s="628">
        <f>G59-500</f>
        <v>70100</v>
      </c>
      <c r="I59" s="626">
        <v>70100</v>
      </c>
      <c r="J59" s="631">
        <f t="shared" si="9"/>
        <v>69800</v>
      </c>
      <c r="K59" s="634">
        <f t="shared" si="9"/>
        <v>69500</v>
      </c>
      <c r="L59" s="223">
        <v>170</v>
      </c>
      <c r="M59" s="212"/>
    </row>
    <row r="60" spans="1:13" s="211" customFormat="1" ht="16.5" customHeight="1" thickBot="1" x14ac:dyDescent="0.4">
      <c r="B60" s="712" t="s">
        <v>595</v>
      </c>
      <c r="C60" s="712"/>
      <c r="D60" s="712"/>
      <c r="E60" s="712"/>
      <c r="F60" s="712"/>
      <c r="G60" s="712"/>
      <c r="H60" s="712"/>
      <c r="I60" s="712"/>
      <c r="J60" s="712"/>
      <c r="K60" s="712"/>
      <c r="L60" s="712"/>
      <c r="M60" s="212"/>
    </row>
    <row r="61" spans="1:13" s="226" customFormat="1" ht="18" customHeight="1" thickBot="1" x14ac:dyDescent="0.4">
      <c r="A61" s="224"/>
      <c r="B61" s="735" t="s">
        <v>594</v>
      </c>
      <c r="C61" s="737" t="s">
        <v>667</v>
      </c>
      <c r="D61" s="738"/>
      <c r="E61" s="731" t="s">
        <v>668</v>
      </c>
      <c r="F61" s="732"/>
      <c r="G61" s="463" t="s">
        <v>529</v>
      </c>
      <c r="H61" s="466"/>
      <c r="I61" s="713" t="s">
        <v>6</v>
      </c>
      <c r="J61" s="225"/>
    </row>
    <row r="62" spans="1:13" s="226" customFormat="1" ht="20.25" thickBot="1" x14ac:dyDescent="0.4">
      <c r="A62" s="227"/>
      <c r="B62" s="736"/>
      <c r="C62" s="739"/>
      <c r="D62" s="740"/>
      <c r="E62" s="733"/>
      <c r="F62" s="734"/>
      <c r="G62" s="464" t="s">
        <v>593</v>
      </c>
      <c r="H62" s="465"/>
      <c r="I62" s="714"/>
      <c r="J62" s="225"/>
    </row>
    <row r="63" spans="1:13" s="226" customFormat="1" ht="20.25" thickBot="1" x14ac:dyDescent="0.4">
      <c r="A63" s="227"/>
      <c r="B63" s="700" t="s">
        <v>592</v>
      </c>
      <c r="C63" s="766" t="s">
        <v>590</v>
      </c>
      <c r="D63" s="767"/>
      <c r="E63" s="766">
        <v>0.76</v>
      </c>
      <c r="F63" s="767"/>
      <c r="G63" s="463">
        <v>70</v>
      </c>
      <c r="H63" s="459"/>
      <c r="I63" s="711">
        <v>17</v>
      </c>
      <c r="J63" s="225"/>
    </row>
    <row r="64" spans="1:13" s="226" customFormat="1" ht="20.25" thickBot="1" x14ac:dyDescent="0.4">
      <c r="A64" s="227"/>
      <c r="B64" s="711"/>
      <c r="C64" s="766" t="s">
        <v>589</v>
      </c>
      <c r="D64" s="767"/>
      <c r="E64" s="766">
        <v>1.02</v>
      </c>
      <c r="F64" s="767"/>
      <c r="G64" s="455">
        <v>90</v>
      </c>
      <c r="H64" s="456"/>
      <c r="I64" s="711"/>
      <c r="J64" s="225"/>
    </row>
    <row r="65" spans="1:13" s="226" customFormat="1" ht="19.5" x14ac:dyDescent="0.35">
      <c r="A65" s="227"/>
      <c r="B65" s="700" t="s">
        <v>591</v>
      </c>
      <c r="C65" s="755" t="s">
        <v>590</v>
      </c>
      <c r="D65" s="756"/>
      <c r="E65" s="755">
        <v>0.76</v>
      </c>
      <c r="F65" s="756"/>
      <c r="G65" s="757">
        <v>121</v>
      </c>
      <c r="H65" s="756"/>
      <c r="I65" s="711"/>
      <c r="J65" s="225"/>
    </row>
    <row r="66" spans="1:13" s="226" customFormat="1" ht="20.25" thickBot="1" x14ac:dyDescent="0.4">
      <c r="A66" s="227"/>
      <c r="B66" s="701"/>
      <c r="C66" s="768" t="s">
        <v>589</v>
      </c>
      <c r="D66" s="765"/>
      <c r="E66" s="768">
        <v>1.02</v>
      </c>
      <c r="F66" s="765"/>
      <c r="G66" s="764">
        <v>161</v>
      </c>
      <c r="H66" s="765"/>
      <c r="I66" s="711"/>
      <c r="J66" s="225"/>
    </row>
    <row r="67" spans="1:13" s="226" customFormat="1" ht="19.5" x14ac:dyDescent="0.35">
      <c r="A67" s="227"/>
      <c r="B67" s="617" t="s">
        <v>588</v>
      </c>
      <c r="C67" s="761" t="s">
        <v>586</v>
      </c>
      <c r="D67" s="762"/>
      <c r="E67" s="761">
        <v>2</v>
      </c>
      <c r="F67" s="762"/>
      <c r="G67" s="763">
        <v>90</v>
      </c>
      <c r="H67" s="762"/>
      <c r="I67" s="711"/>
      <c r="J67" s="225"/>
    </row>
    <row r="68" spans="1:13" s="226" customFormat="1" ht="19.5" x14ac:dyDescent="0.35">
      <c r="A68" s="227"/>
      <c r="B68" s="616" t="s">
        <v>587</v>
      </c>
      <c r="C68" s="755" t="s">
        <v>586</v>
      </c>
      <c r="D68" s="756"/>
      <c r="E68" s="755">
        <v>2</v>
      </c>
      <c r="F68" s="756"/>
      <c r="G68" s="757">
        <v>160</v>
      </c>
      <c r="H68" s="756"/>
      <c r="I68" s="711"/>
      <c r="J68" s="225"/>
    </row>
    <row r="69" spans="1:13" s="226" customFormat="1" ht="19.5" x14ac:dyDescent="0.35">
      <c r="A69" s="227"/>
      <c r="B69" s="228" t="s">
        <v>587</v>
      </c>
      <c r="C69" s="755" t="s">
        <v>584</v>
      </c>
      <c r="D69" s="756"/>
      <c r="E69" s="755">
        <v>6</v>
      </c>
      <c r="F69" s="756"/>
      <c r="G69" s="757">
        <v>479</v>
      </c>
      <c r="H69" s="756"/>
      <c r="I69" s="711"/>
      <c r="J69" s="225"/>
    </row>
    <row r="70" spans="1:13" s="226" customFormat="1" ht="19.5" x14ac:dyDescent="0.35">
      <c r="A70" s="227"/>
      <c r="B70" s="228" t="s">
        <v>585</v>
      </c>
      <c r="C70" s="755" t="s">
        <v>586</v>
      </c>
      <c r="D70" s="756"/>
      <c r="E70" s="755">
        <v>2</v>
      </c>
      <c r="F70" s="756"/>
      <c r="G70" s="757">
        <v>261</v>
      </c>
      <c r="H70" s="756"/>
      <c r="I70" s="711"/>
      <c r="J70" s="225"/>
    </row>
    <row r="71" spans="1:13" s="226" customFormat="1" ht="20.25" thickBot="1" x14ac:dyDescent="0.4">
      <c r="A71" s="227"/>
      <c r="B71" s="228" t="s">
        <v>585</v>
      </c>
      <c r="C71" s="755" t="s">
        <v>584</v>
      </c>
      <c r="D71" s="756"/>
      <c r="E71" s="755">
        <v>6</v>
      </c>
      <c r="F71" s="756"/>
      <c r="G71" s="618">
        <v>779</v>
      </c>
      <c r="H71" s="619"/>
      <c r="I71" s="711"/>
      <c r="J71" s="225"/>
    </row>
    <row r="72" spans="1:13" s="211" customFormat="1" ht="18.75" customHeight="1" thickBot="1" x14ac:dyDescent="0.4">
      <c r="B72" s="752" t="s">
        <v>583</v>
      </c>
      <c r="C72" s="753"/>
      <c r="D72" s="753"/>
      <c r="E72" s="753"/>
      <c r="F72" s="753"/>
      <c r="G72" s="753"/>
      <c r="H72" s="753"/>
      <c r="I72" s="753"/>
      <c r="J72" s="754"/>
      <c r="K72" s="615"/>
      <c r="L72" s="615"/>
      <c r="M72" s="212"/>
    </row>
    <row r="73" spans="1:13" s="226" customFormat="1" ht="57.75" customHeight="1" x14ac:dyDescent="0.35">
      <c r="B73" s="620" t="s">
        <v>2</v>
      </c>
      <c r="C73" s="620" t="s">
        <v>582</v>
      </c>
      <c r="D73" s="743" t="s">
        <v>581</v>
      </c>
      <c r="E73" s="744"/>
      <c r="F73" s="743" t="s">
        <v>833</v>
      </c>
      <c r="G73" s="744"/>
      <c r="H73" s="621" t="s">
        <v>580</v>
      </c>
      <c r="I73" s="748" t="s">
        <v>834</v>
      </c>
      <c r="J73" s="749"/>
      <c r="K73" s="225"/>
    </row>
    <row r="74" spans="1:13" s="226" customFormat="1" ht="21" customHeight="1" thickBot="1" x14ac:dyDescent="0.4">
      <c r="B74" s="622"/>
      <c r="C74" s="622"/>
      <c r="D74" s="745"/>
      <c r="E74" s="746"/>
      <c r="F74" s="745"/>
      <c r="G74" s="746"/>
      <c r="H74" s="623"/>
      <c r="I74" s="750"/>
      <c r="J74" s="751"/>
      <c r="K74" s="225"/>
    </row>
    <row r="75" spans="1:13" s="226" customFormat="1" ht="40.5" customHeight="1" thickBot="1" x14ac:dyDescent="0.4">
      <c r="B75" s="229" t="s">
        <v>579</v>
      </c>
      <c r="C75" s="230">
        <v>1.2</v>
      </c>
      <c r="D75" s="747">
        <v>65</v>
      </c>
      <c r="E75" s="742"/>
      <c r="F75" s="747" t="s">
        <v>876</v>
      </c>
      <c r="G75" s="742"/>
      <c r="H75" s="231">
        <v>75</v>
      </c>
      <c r="I75" s="741" t="s">
        <v>835</v>
      </c>
      <c r="J75" s="742"/>
      <c r="K75" s="225"/>
    </row>
  </sheetData>
  <mergeCells count="54">
    <mergeCell ref="B9:L9"/>
    <mergeCell ref="C67:D67"/>
    <mergeCell ref="C65:D65"/>
    <mergeCell ref="G67:H67"/>
    <mergeCell ref="E67:F67"/>
    <mergeCell ref="G66:H66"/>
    <mergeCell ref="G65:H65"/>
    <mergeCell ref="E64:F64"/>
    <mergeCell ref="C66:D66"/>
    <mergeCell ref="E65:F65"/>
    <mergeCell ref="C63:D63"/>
    <mergeCell ref="E63:F63"/>
    <mergeCell ref="C64:D64"/>
    <mergeCell ref="E66:F66"/>
    <mergeCell ref="L13:L15"/>
    <mergeCell ref="I13:I15"/>
    <mergeCell ref="E70:F70"/>
    <mergeCell ref="G70:H70"/>
    <mergeCell ref="C71:D71"/>
    <mergeCell ref="E71:F71"/>
    <mergeCell ref="E69:F69"/>
    <mergeCell ref="G69:H69"/>
    <mergeCell ref="E61:F62"/>
    <mergeCell ref="B61:B62"/>
    <mergeCell ref="C61:D62"/>
    <mergeCell ref="B63:B64"/>
    <mergeCell ref="I75:J75"/>
    <mergeCell ref="D73:E74"/>
    <mergeCell ref="F73:G74"/>
    <mergeCell ref="D75:E75"/>
    <mergeCell ref="F75:G75"/>
    <mergeCell ref="I73:J74"/>
    <mergeCell ref="B72:J72"/>
    <mergeCell ref="C68:D68"/>
    <mergeCell ref="E68:F68"/>
    <mergeCell ref="G68:H68"/>
    <mergeCell ref="C69:D69"/>
    <mergeCell ref="C70:D70"/>
    <mergeCell ref="B65:B66"/>
    <mergeCell ref="B12:L12"/>
    <mergeCell ref="B10:L10"/>
    <mergeCell ref="B11:L11"/>
    <mergeCell ref="I63:I71"/>
    <mergeCell ref="B60:L60"/>
    <mergeCell ref="I61:I62"/>
    <mergeCell ref="B13:B15"/>
    <mergeCell ref="C13:C15"/>
    <mergeCell ref="D13:D15"/>
    <mergeCell ref="E13:E15"/>
    <mergeCell ref="F13:F15"/>
    <mergeCell ref="G13:G15"/>
    <mergeCell ref="H13:H15"/>
    <mergeCell ref="K13:K15"/>
    <mergeCell ref="J13:J15"/>
  </mergeCells>
  <printOptions horizontalCentered="1"/>
  <pageMargins left="0.31496062992125984" right="0.19685039370078741" top="0.17" bottom="7.874015748031496E-2" header="0.17" footer="0"/>
  <pageSetup paperSize="9" scale="5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view="pageBreakPreview" zoomScale="70" zoomScaleNormal="70" zoomScaleSheetLayoutView="70" zoomScalePageLayoutView="84" workbookViewId="0">
      <selection activeCell="A12" sqref="A12:XFD37"/>
    </sheetView>
  </sheetViews>
  <sheetFormatPr defaultRowHeight="15" x14ac:dyDescent="0.25"/>
  <cols>
    <col min="1" max="1" width="75.7109375" customWidth="1"/>
    <col min="2" max="2" width="18" bestFit="1" customWidth="1"/>
    <col min="3" max="3" width="14.140625" bestFit="1" customWidth="1"/>
    <col min="5" max="5" width="11.140625" customWidth="1"/>
    <col min="6" max="6" width="13.28515625" customWidth="1"/>
    <col min="7" max="7" width="15.28515625" bestFit="1" customWidth="1"/>
    <col min="8" max="8" width="12.42578125" bestFit="1" customWidth="1"/>
    <col min="9" max="9" width="10.7109375" bestFit="1" customWidth="1"/>
    <col min="12" max="13" width="9.28515625" bestFit="1" customWidth="1"/>
  </cols>
  <sheetData>
    <row r="1" spans="1:16" ht="20.25" x14ac:dyDescent="0.3">
      <c r="A1" s="69"/>
      <c r="B1" s="69"/>
      <c r="C1" s="69"/>
      <c r="D1" s="69"/>
      <c r="E1" s="69"/>
      <c r="F1" s="69"/>
      <c r="G1" s="69"/>
    </row>
    <row r="2" spans="1:16" ht="20.25" x14ac:dyDescent="0.3">
      <c r="A2" s="69"/>
      <c r="B2" s="69"/>
      <c r="C2" s="69"/>
      <c r="D2" s="69"/>
      <c r="E2" s="69"/>
      <c r="F2" s="69"/>
      <c r="G2" s="69"/>
    </row>
    <row r="3" spans="1:16" ht="20.25" x14ac:dyDescent="0.3">
      <c r="A3" s="69"/>
      <c r="B3" s="69"/>
      <c r="C3" s="69"/>
      <c r="D3" s="69"/>
      <c r="E3" s="69"/>
      <c r="F3" s="69"/>
      <c r="G3" s="69"/>
    </row>
    <row r="4" spans="1:16" ht="20.25" x14ac:dyDescent="0.3">
      <c r="A4" s="69"/>
      <c r="B4" s="69"/>
      <c r="C4" s="69"/>
      <c r="D4" s="69"/>
      <c r="E4" s="69"/>
      <c r="F4" s="69"/>
      <c r="G4" s="69"/>
    </row>
    <row r="5" spans="1:16" ht="20.25" x14ac:dyDescent="0.3">
      <c r="A5" s="69"/>
      <c r="B5" s="69"/>
      <c r="C5" s="69"/>
      <c r="D5" s="69"/>
      <c r="E5" s="69"/>
      <c r="F5" s="69"/>
      <c r="G5" s="69"/>
    </row>
    <row r="6" spans="1:16" ht="20.25" x14ac:dyDescent="0.3">
      <c r="A6" s="69"/>
      <c r="B6" s="69"/>
      <c r="C6" s="69"/>
      <c r="D6" s="69"/>
      <c r="E6" s="69"/>
      <c r="F6" s="69"/>
      <c r="G6" s="69"/>
    </row>
    <row r="7" spans="1:16" ht="20.25" x14ac:dyDescent="0.3">
      <c r="A7" s="69"/>
      <c r="B7" s="69"/>
      <c r="C7" s="69"/>
      <c r="D7" s="69"/>
      <c r="E7" s="69"/>
      <c r="F7" s="69"/>
      <c r="G7" s="69"/>
    </row>
    <row r="8" spans="1:16" ht="20.25" customHeight="1" x14ac:dyDescent="0.4">
      <c r="A8" s="834" t="s">
        <v>300</v>
      </c>
      <c r="B8" s="834"/>
      <c r="C8" s="834"/>
      <c r="D8" s="834"/>
      <c r="E8" s="834"/>
      <c r="F8" s="834"/>
      <c r="G8" s="834"/>
      <c r="J8" s="825"/>
      <c r="K8" s="825"/>
      <c r="L8" s="825"/>
      <c r="M8" s="825"/>
      <c r="N8" s="825"/>
      <c r="O8" s="825"/>
      <c r="P8" s="9"/>
    </row>
    <row r="9" spans="1:16" ht="40.5" customHeight="1" x14ac:dyDescent="0.4">
      <c r="A9" s="975" t="s">
        <v>466</v>
      </c>
      <c r="B9" s="829"/>
      <c r="C9" s="829"/>
      <c r="D9" s="829"/>
      <c r="E9" s="31" t="s">
        <v>268</v>
      </c>
      <c r="F9" s="31"/>
      <c r="G9" s="53" t="s">
        <v>269</v>
      </c>
      <c r="J9" s="826"/>
      <c r="K9" s="826"/>
      <c r="L9" s="826"/>
      <c r="M9" s="826"/>
      <c r="N9" s="826"/>
      <c r="O9" s="826"/>
      <c r="P9" s="9"/>
    </row>
    <row r="10" spans="1:16" ht="46.5" customHeight="1" x14ac:dyDescent="0.4">
      <c r="A10" s="976"/>
      <c r="B10" s="30" t="s">
        <v>161</v>
      </c>
      <c r="C10" s="30"/>
      <c r="D10" s="30" t="s">
        <v>270</v>
      </c>
      <c r="E10" s="31" t="s">
        <v>271</v>
      </c>
      <c r="F10" s="31"/>
      <c r="G10" s="70" t="s">
        <v>464</v>
      </c>
      <c r="J10" s="9"/>
      <c r="K10" s="827"/>
      <c r="L10" s="827"/>
      <c r="M10" s="827"/>
      <c r="N10" s="827"/>
      <c r="O10" s="827"/>
      <c r="P10" s="827"/>
    </row>
    <row r="11" spans="1:16" ht="24.75" customHeight="1" thickBot="1" x14ac:dyDescent="0.3">
      <c r="A11" s="977" t="s">
        <v>465</v>
      </c>
      <c r="B11" s="978"/>
      <c r="C11" s="978"/>
      <c r="D11" s="978"/>
      <c r="E11" s="979"/>
      <c r="F11" s="978"/>
      <c r="G11" s="980"/>
    </row>
    <row r="12" spans="1:16" ht="20.25" hidden="1" x14ac:dyDescent="0.3">
      <c r="A12" s="32" t="s">
        <v>275</v>
      </c>
      <c r="B12" s="33">
        <v>980</v>
      </c>
      <c r="C12" s="34"/>
      <c r="D12" s="35" t="s">
        <v>272</v>
      </c>
      <c r="E12" s="36"/>
      <c r="F12" s="37"/>
      <c r="G12" s="38">
        <v>40</v>
      </c>
    </row>
    <row r="13" spans="1:16" ht="20.25" hidden="1" x14ac:dyDescent="0.25">
      <c r="A13" s="32" t="s">
        <v>457</v>
      </c>
      <c r="B13" s="39">
        <v>654</v>
      </c>
      <c r="C13" s="40"/>
      <c r="D13" s="39" t="s">
        <v>272</v>
      </c>
      <c r="E13" s="39"/>
      <c r="F13" s="41"/>
      <c r="G13" s="42">
        <v>40</v>
      </c>
    </row>
    <row r="14" spans="1:16" ht="20.25" hidden="1" x14ac:dyDescent="0.25">
      <c r="A14" s="971" t="s">
        <v>277</v>
      </c>
      <c r="B14" s="972"/>
      <c r="C14" s="972"/>
      <c r="D14" s="972"/>
      <c r="E14" s="972"/>
      <c r="F14" s="972"/>
      <c r="G14" s="973"/>
    </row>
    <row r="15" spans="1:16" ht="20.25" hidden="1" x14ac:dyDescent="0.25">
      <c r="A15" s="43" t="s">
        <v>278</v>
      </c>
      <c r="B15" s="45">
        <v>395</v>
      </c>
      <c r="C15" s="39"/>
      <c r="D15" s="39" t="s">
        <v>272</v>
      </c>
      <c r="E15" s="39">
        <v>107</v>
      </c>
      <c r="F15" s="41"/>
      <c r="G15" s="42">
        <v>11</v>
      </c>
    </row>
    <row r="16" spans="1:16" ht="20.25" hidden="1" x14ac:dyDescent="0.3">
      <c r="A16" s="44" t="s">
        <v>279</v>
      </c>
      <c r="B16" s="45">
        <v>489</v>
      </c>
      <c r="C16" s="34"/>
      <c r="D16" s="39" t="s">
        <v>272</v>
      </c>
      <c r="E16" s="46">
        <v>107</v>
      </c>
      <c r="F16" s="47"/>
      <c r="G16" s="48">
        <v>11</v>
      </c>
    </row>
    <row r="17" spans="1:7" ht="20.25" hidden="1" x14ac:dyDescent="0.3">
      <c r="A17" s="44" t="s">
        <v>276</v>
      </c>
      <c r="B17" s="45">
        <v>540</v>
      </c>
      <c r="C17" s="34"/>
      <c r="D17" s="39" t="s">
        <v>272</v>
      </c>
      <c r="E17" s="46">
        <v>72</v>
      </c>
      <c r="F17" s="47"/>
      <c r="G17" s="48">
        <v>11</v>
      </c>
    </row>
    <row r="18" spans="1:7" ht="20.25" hidden="1" x14ac:dyDescent="0.3">
      <c r="A18" s="44" t="s">
        <v>280</v>
      </c>
      <c r="B18" s="45">
        <v>280</v>
      </c>
      <c r="C18" s="34"/>
      <c r="D18" s="39" t="s">
        <v>272</v>
      </c>
      <c r="E18" s="46">
        <v>48</v>
      </c>
      <c r="F18" s="47"/>
      <c r="G18" s="48">
        <v>21</v>
      </c>
    </row>
    <row r="19" spans="1:7" ht="20.25" hidden="1" x14ac:dyDescent="0.3">
      <c r="A19" s="44" t="s">
        <v>281</v>
      </c>
      <c r="B19" s="45">
        <v>590</v>
      </c>
      <c r="C19" s="34"/>
      <c r="D19" s="39" t="s">
        <v>272</v>
      </c>
      <c r="E19" s="46">
        <v>54</v>
      </c>
      <c r="F19" s="47"/>
      <c r="G19" s="48">
        <v>21</v>
      </c>
    </row>
    <row r="20" spans="1:7" ht="20.25" hidden="1" x14ac:dyDescent="0.3">
      <c r="A20" s="44" t="s">
        <v>282</v>
      </c>
      <c r="B20" s="45">
        <v>350</v>
      </c>
      <c r="C20" s="34"/>
      <c r="D20" s="39" t="s">
        <v>272</v>
      </c>
      <c r="E20" s="46">
        <v>48</v>
      </c>
      <c r="F20" s="47"/>
      <c r="G20" s="48">
        <v>21</v>
      </c>
    </row>
    <row r="21" spans="1:7" ht="20.25" hidden="1" x14ac:dyDescent="0.3">
      <c r="A21" s="44" t="s">
        <v>283</v>
      </c>
      <c r="B21" s="45">
        <v>765</v>
      </c>
      <c r="C21" s="34"/>
      <c r="D21" s="39" t="s">
        <v>272</v>
      </c>
      <c r="E21" s="46">
        <v>48</v>
      </c>
      <c r="F21" s="47"/>
      <c r="G21" s="48">
        <v>21</v>
      </c>
    </row>
    <row r="22" spans="1:7" ht="20.25" hidden="1" x14ac:dyDescent="0.3">
      <c r="A22" s="44" t="s">
        <v>422</v>
      </c>
      <c r="B22" s="45">
        <v>780</v>
      </c>
      <c r="C22" s="34"/>
      <c r="D22" s="39" t="s">
        <v>272</v>
      </c>
      <c r="E22" s="46">
        <v>43</v>
      </c>
      <c r="F22" s="47"/>
      <c r="G22" s="48">
        <v>21</v>
      </c>
    </row>
    <row r="23" spans="1:7" ht="20.25" hidden="1" x14ac:dyDescent="0.3">
      <c r="A23" s="44" t="s">
        <v>284</v>
      </c>
      <c r="B23" s="45">
        <v>850</v>
      </c>
      <c r="C23" s="34"/>
      <c r="D23" s="39" t="s">
        <v>272</v>
      </c>
      <c r="E23" s="46">
        <v>36</v>
      </c>
      <c r="F23" s="47"/>
      <c r="G23" s="48">
        <v>35</v>
      </c>
    </row>
    <row r="24" spans="1:7" ht="20.25" hidden="1" x14ac:dyDescent="0.3">
      <c r="A24" s="44" t="s">
        <v>285</v>
      </c>
      <c r="B24" s="45">
        <v>450</v>
      </c>
      <c r="C24" s="34"/>
      <c r="D24" s="39" t="s">
        <v>272</v>
      </c>
      <c r="E24" s="46">
        <v>36</v>
      </c>
      <c r="F24" s="47"/>
      <c r="G24" s="48">
        <v>35</v>
      </c>
    </row>
    <row r="25" spans="1:7" ht="20.25" hidden="1" x14ac:dyDescent="0.3">
      <c r="A25" s="44" t="s">
        <v>273</v>
      </c>
      <c r="B25" s="45">
        <v>1090</v>
      </c>
      <c r="C25" s="34"/>
      <c r="D25" s="39" t="s">
        <v>272</v>
      </c>
      <c r="E25" s="46">
        <v>31</v>
      </c>
      <c r="F25" s="47"/>
      <c r="G25" s="48">
        <v>35</v>
      </c>
    </row>
    <row r="26" spans="1:7" ht="20.25" hidden="1" x14ac:dyDescent="0.3">
      <c r="A26" s="44" t="s">
        <v>286</v>
      </c>
      <c r="B26" s="45">
        <v>550</v>
      </c>
      <c r="C26" s="34"/>
      <c r="D26" s="39" t="s">
        <v>272</v>
      </c>
      <c r="E26" s="46">
        <v>29</v>
      </c>
      <c r="F26" s="47"/>
      <c r="G26" s="48">
        <v>35</v>
      </c>
    </row>
    <row r="27" spans="1:7" ht="20.25" hidden="1" x14ac:dyDescent="0.3">
      <c r="A27" s="44" t="s">
        <v>287</v>
      </c>
      <c r="B27" s="45">
        <v>1150</v>
      </c>
      <c r="C27" s="34"/>
      <c r="D27" s="39" t="s">
        <v>272</v>
      </c>
      <c r="E27" s="46">
        <v>27</v>
      </c>
      <c r="F27" s="47"/>
      <c r="G27" s="48">
        <v>35</v>
      </c>
    </row>
    <row r="28" spans="1:7" ht="23.25" hidden="1" customHeight="1" x14ac:dyDescent="0.3">
      <c r="A28" s="44" t="s">
        <v>274</v>
      </c>
      <c r="B28" s="45">
        <v>1250</v>
      </c>
      <c r="C28" s="34"/>
      <c r="D28" s="39" t="s">
        <v>272</v>
      </c>
      <c r="E28" s="46">
        <v>24</v>
      </c>
      <c r="F28" s="47"/>
      <c r="G28" s="48">
        <v>35</v>
      </c>
    </row>
    <row r="29" spans="1:7" ht="20.25" hidden="1" x14ac:dyDescent="0.3">
      <c r="A29" s="49" t="s">
        <v>360</v>
      </c>
      <c r="B29" s="45">
        <v>1450</v>
      </c>
      <c r="C29" s="34"/>
      <c r="D29" s="39" t="s">
        <v>272</v>
      </c>
      <c r="E29" s="46">
        <v>21</v>
      </c>
      <c r="F29" s="46"/>
      <c r="G29" s="50">
        <v>40</v>
      </c>
    </row>
    <row r="30" spans="1:7" ht="20.25" hidden="1" x14ac:dyDescent="0.25">
      <c r="A30" s="971" t="s">
        <v>288</v>
      </c>
      <c r="B30" s="972"/>
      <c r="C30" s="972"/>
      <c r="D30" s="972"/>
      <c r="E30" s="972"/>
      <c r="F30" s="972"/>
      <c r="G30" s="973"/>
    </row>
    <row r="31" spans="1:7" ht="20.25" hidden="1" x14ac:dyDescent="0.3">
      <c r="A31" s="51" t="s">
        <v>289</v>
      </c>
      <c r="B31" s="52">
        <v>750</v>
      </c>
      <c r="C31" s="53"/>
      <c r="D31" s="54" t="s">
        <v>272</v>
      </c>
      <c r="E31" s="53"/>
      <c r="F31" s="53"/>
      <c r="G31" s="53">
        <v>21</v>
      </c>
    </row>
    <row r="32" spans="1:7" ht="29.25" hidden="1" customHeight="1" x14ac:dyDescent="0.3">
      <c r="A32" s="51" t="s">
        <v>448</v>
      </c>
      <c r="B32" s="52">
        <v>970</v>
      </c>
      <c r="C32" s="53"/>
      <c r="D32" s="54" t="s">
        <v>272</v>
      </c>
      <c r="E32" s="53"/>
      <c r="F32" s="53"/>
      <c r="G32" s="53">
        <v>25</v>
      </c>
    </row>
    <row r="33" spans="1:7" s="1" customFormat="1" ht="20.25" hidden="1" x14ac:dyDescent="0.25">
      <c r="A33" s="981" t="s">
        <v>429</v>
      </c>
      <c r="B33" s="981"/>
      <c r="C33" s="981"/>
      <c r="D33" s="981"/>
      <c r="E33" s="981"/>
      <c r="F33" s="981"/>
      <c r="G33" s="981"/>
    </row>
    <row r="34" spans="1:7" ht="45.75" hidden="1" customHeight="1" x14ac:dyDescent="0.3">
      <c r="A34" s="51" t="s">
        <v>430</v>
      </c>
      <c r="B34" s="52">
        <v>265</v>
      </c>
      <c r="C34" s="53"/>
      <c r="D34" s="54" t="s">
        <v>272</v>
      </c>
      <c r="E34" s="53"/>
      <c r="F34" s="53"/>
      <c r="G34" s="53"/>
    </row>
    <row r="35" spans="1:7" ht="20.25" hidden="1" x14ac:dyDescent="0.3">
      <c r="A35" s="51" t="s">
        <v>431</v>
      </c>
      <c r="B35" s="52">
        <v>248</v>
      </c>
      <c r="C35" s="53"/>
      <c r="D35" s="54" t="s">
        <v>272</v>
      </c>
      <c r="E35" s="53"/>
      <c r="F35" s="53"/>
      <c r="G35" s="53"/>
    </row>
    <row r="36" spans="1:7" ht="40.5" hidden="1" x14ac:dyDescent="0.3">
      <c r="A36" s="51" t="s">
        <v>432</v>
      </c>
      <c r="B36" s="52">
        <v>210</v>
      </c>
      <c r="C36" s="53"/>
      <c r="D36" s="54" t="s">
        <v>272</v>
      </c>
      <c r="E36" s="53"/>
      <c r="F36" s="53"/>
      <c r="G36" s="53"/>
    </row>
    <row r="37" spans="1:7" ht="21" hidden="1" thickBot="1" x14ac:dyDescent="0.35">
      <c r="A37" s="974" t="s">
        <v>306</v>
      </c>
      <c r="B37" s="974"/>
      <c r="C37" s="974"/>
      <c r="D37" s="974"/>
      <c r="E37" s="974"/>
      <c r="F37" s="974"/>
      <c r="G37" s="974"/>
    </row>
    <row r="38" spans="1:7" ht="54.75" customHeight="1" x14ac:dyDescent="0.25">
      <c r="A38" s="55" t="s">
        <v>2</v>
      </c>
      <c r="B38" s="56" t="s">
        <v>290</v>
      </c>
      <c r="C38" s="985" t="s">
        <v>307</v>
      </c>
      <c r="D38" s="986"/>
      <c r="E38" s="57"/>
      <c r="F38" s="58"/>
      <c r="G38" s="59"/>
    </row>
    <row r="39" spans="1:7" ht="20.25" x14ac:dyDescent="0.25">
      <c r="A39" s="71" t="s">
        <v>682</v>
      </c>
      <c r="B39" s="60">
        <v>13.4</v>
      </c>
      <c r="C39" s="846">
        <v>1150</v>
      </c>
      <c r="D39" s="848"/>
      <c r="E39" s="61"/>
      <c r="F39" s="62"/>
      <c r="G39" s="63"/>
    </row>
    <row r="40" spans="1:7" ht="20.25" x14ac:dyDescent="0.25">
      <c r="A40" s="71" t="s">
        <v>404</v>
      </c>
      <c r="B40" s="60">
        <v>18</v>
      </c>
      <c r="C40" s="846">
        <v>1235</v>
      </c>
      <c r="D40" s="848"/>
      <c r="E40" s="64"/>
      <c r="F40" s="65"/>
      <c r="G40" s="66"/>
    </row>
    <row r="41" spans="1:7" ht="21" thickBot="1" x14ac:dyDescent="0.3">
      <c r="A41" s="71" t="s">
        <v>681</v>
      </c>
      <c r="B41" s="60">
        <v>12.2</v>
      </c>
      <c r="C41" s="846">
        <v>1230</v>
      </c>
      <c r="D41" s="848"/>
      <c r="E41" s="64"/>
      <c r="F41" s="65"/>
      <c r="G41" s="66"/>
    </row>
    <row r="42" spans="1:7" ht="21" thickBot="1" x14ac:dyDescent="0.35">
      <c r="A42" s="982" t="s">
        <v>2</v>
      </c>
      <c r="B42" s="983"/>
      <c r="C42" s="983"/>
      <c r="D42" s="983"/>
      <c r="E42" s="984"/>
      <c r="F42" s="969" t="s">
        <v>291</v>
      </c>
      <c r="G42" s="970"/>
    </row>
    <row r="43" spans="1:7" ht="20.25" x14ac:dyDescent="0.3">
      <c r="A43" s="990" t="s">
        <v>637</v>
      </c>
      <c r="B43" s="991"/>
      <c r="C43" s="991"/>
      <c r="D43" s="991"/>
      <c r="E43" s="992"/>
      <c r="F43" s="958">
        <v>1280</v>
      </c>
      <c r="G43" s="959"/>
    </row>
    <row r="44" spans="1:7" ht="20.25" x14ac:dyDescent="0.3">
      <c r="A44" s="987" t="s">
        <v>312</v>
      </c>
      <c r="B44" s="988"/>
      <c r="C44" s="988"/>
      <c r="D44" s="988"/>
      <c r="E44" s="988"/>
      <c r="F44" s="958">
        <v>2200</v>
      </c>
      <c r="G44" s="959"/>
    </row>
    <row r="45" spans="1:7" ht="20.25" x14ac:dyDescent="0.3">
      <c r="A45" s="987" t="s">
        <v>308</v>
      </c>
      <c r="B45" s="988"/>
      <c r="C45" s="988"/>
      <c r="D45" s="988"/>
      <c r="E45" s="988"/>
      <c r="F45" s="956">
        <v>1900</v>
      </c>
      <c r="G45" s="957"/>
    </row>
    <row r="46" spans="1:7" ht="20.25" x14ac:dyDescent="0.3">
      <c r="A46" s="966" t="s">
        <v>294</v>
      </c>
      <c r="B46" s="967"/>
      <c r="C46" s="967"/>
      <c r="D46" s="967"/>
      <c r="E46" s="968"/>
      <c r="F46" s="958">
        <v>1065</v>
      </c>
      <c r="G46" s="959"/>
    </row>
    <row r="47" spans="1:7" ht="20.25" x14ac:dyDescent="0.3">
      <c r="A47" s="989" t="s">
        <v>295</v>
      </c>
      <c r="B47" s="962"/>
      <c r="C47" s="962"/>
      <c r="D47" s="962"/>
      <c r="E47" s="963"/>
      <c r="F47" s="956">
        <v>2130</v>
      </c>
      <c r="G47" s="957"/>
    </row>
    <row r="48" spans="1:7" ht="20.25" x14ac:dyDescent="0.3">
      <c r="A48" s="989" t="s">
        <v>296</v>
      </c>
      <c r="B48" s="962"/>
      <c r="C48" s="962"/>
      <c r="D48" s="962"/>
      <c r="E48" s="963"/>
      <c r="F48" s="956">
        <v>543</v>
      </c>
      <c r="G48" s="957"/>
    </row>
    <row r="49" spans="1:7" ht="20.25" x14ac:dyDescent="0.3">
      <c r="A49" s="964" t="s">
        <v>292</v>
      </c>
      <c r="B49" s="965"/>
      <c r="C49" s="965"/>
      <c r="D49" s="965"/>
      <c r="E49" s="965"/>
      <c r="F49" s="958">
        <v>1045</v>
      </c>
      <c r="G49" s="959"/>
    </row>
    <row r="50" spans="1:7" ht="20.25" x14ac:dyDescent="0.3">
      <c r="A50" s="964" t="s">
        <v>293</v>
      </c>
      <c r="B50" s="965"/>
      <c r="C50" s="965"/>
      <c r="D50" s="965"/>
      <c r="E50" s="965"/>
      <c r="F50" s="958">
        <v>845</v>
      </c>
      <c r="G50" s="959"/>
    </row>
    <row r="51" spans="1:7" ht="20.25" x14ac:dyDescent="0.3">
      <c r="A51" s="962" t="s">
        <v>297</v>
      </c>
      <c r="B51" s="962"/>
      <c r="C51" s="962"/>
      <c r="D51" s="962"/>
      <c r="E51" s="963"/>
      <c r="F51" s="958">
        <v>695</v>
      </c>
      <c r="G51" s="959"/>
    </row>
    <row r="52" spans="1:7" ht="20.25" customHeight="1" x14ac:dyDescent="0.3">
      <c r="A52" s="962" t="s">
        <v>309</v>
      </c>
      <c r="B52" s="962"/>
      <c r="C52" s="962"/>
      <c r="D52" s="962"/>
      <c r="E52" s="963"/>
      <c r="F52" s="960">
        <v>1385</v>
      </c>
      <c r="G52" s="961"/>
    </row>
    <row r="53" spans="1:7" ht="20.25" x14ac:dyDescent="0.3">
      <c r="A53" s="962" t="s">
        <v>299</v>
      </c>
      <c r="B53" s="962"/>
      <c r="C53" s="962"/>
      <c r="D53" s="962"/>
      <c r="E53" s="963"/>
      <c r="F53" s="956">
        <v>510</v>
      </c>
      <c r="G53" s="957"/>
    </row>
    <row r="54" spans="1:7" ht="20.25" x14ac:dyDescent="0.3">
      <c r="A54" s="962" t="s">
        <v>298</v>
      </c>
      <c r="B54" s="962"/>
      <c r="C54" s="962"/>
      <c r="D54" s="962"/>
      <c r="E54" s="963"/>
      <c r="F54" s="956">
        <v>1015</v>
      </c>
      <c r="G54" s="957"/>
    </row>
    <row r="55" spans="1:7" ht="20.25" x14ac:dyDescent="0.3">
      <c r="A55" s="962" t="s">
        <v>318</v>
      </c>
      <c r="B55" s="962"/>
      <c r="C55" s="962"/>
      <c r="D55" s="962"/>
      <c r="E55" s="963"/>
      <c r="F55" s="956">
        <v>550</v>
      </c>
      <c r="G55" s="957"/>
    </row>
    <row r="56" spans="1:7" ht="20.25" x14ac:dyDescent="0.3">
      <c r="A56" s="962" t="s">
        <v>319</v>
      </c>
      <c r="B56" s="962"/>
      <c r="C56" s="962"/>
      <c r="D56" s="962"/>
      <c r="E56" s="963"/>
      <c r="F56" s="956">
        <v>1385</v>
      </c>
      <c r="G56" s="957"/>
    </row>
    <row r="57" spans="1:7" ht="20.25" x14ac:dyDescent="0.3">
      <c r="A57" s="962" t="s">
        <v>449</v>
      </c>
      <c r="B57" s="962"/>
      <c r="C57" s="962"/>
      <c r="D57" s="962"/>
      <c r="E57" s="963"/>
      <c r="F57" s="956">
        <v>595</v>
      </c>
      <c r="G57" s="957"/>
    </row>
    <row r="58" spans="1:7" ht="20.25" x14ac:dyDescent="0.3">
      <c r="A58" s="962" t="s">
        <v>450</v>
      </c>
      <c r="B58" s="962"/>
      <c r="C58" s="962"/>
      <c r="D58" s="962"/>
      <c r="E58" s="963"/>
      <c r="F58" s="956">
        <v>710</v>
      </c>
      <c r="G58" s="957"/>
    </row>
    <row r="59" spans="1:7" x14ac:dyDescent="0.25">
      <c r="A59" s="7"/>
      <c r="B59" s="7"/>
      <c r="C59" s="7"/>
      <c r="D59" s="7"/>
      <c r="E59" s="7"/>
      <c r="F59" s="7"/>
      <c r="G59" s="7"/>
    </row>
  </sheetData>
  <mergeCells count="49">
    <mergeCell ref="C38:D38"/>
    <mergeCell ref="F48:G48"/>
    <mergeCell ref="A45:E45"/>
    <mergeCell ref="A48:E48"/>
    <mergeCell ref="A47:E47"/>
    <mergeCell ref="A44:E44"/>
    <mergeCell ref="F46:G46"/>
    <mergeCell ref="A43:E43"/>
    <mergeCell ref="F43:G43"/>
    <mergeCell ref="J8:O8"/>
    <mergeCell ref="J9:O9"/>
    <mergeCell ref="K10:P10"/>
    <mergeCell ref="C41:D41"/>
    <mergeCell ref="F42:G42"/>
    <mergeCell ref="C40:D40"/>
    <mergeCell ref="A30:G30"/>
    <mergeCell ref="A14:G14"/>
    <mergeCell ref="A37:G37"/>
    <mergeCell ref="A9:A10"/>
    <mergeCell ref="B9:D9"/>
    <mergeCell ref="A8:G8"/>
    <mergeCell ref="A11:G11"/>
    <mergeCell ref="A33:G33"/>
    <mergeCell ref="A42:E42"/>
    <mergeCell ref="C39:D39"/>
    <mergeCell ref="A49:E49"/>
    <mergeCell ref="F44:G44"/>
    <mergeCell ref="F45:G45"/>
    <mergeCell ref="F47:G47"/>
    <mergeCell ref="A46:E46"/>
    <mergeCell ref="A58:E58"/>
    <mergeCell ref="A50:E50"/>
    <mergeCell ref="A53:E53"/>
    <mergeCell ref="A57:E57"/>
    <mergeCell ref="A54:E54"/>
    <mergeCell ref="A51:E51"/>
    <mergeCell ref="A55:E55"/>
    <mergeCell ref="A52:E52"/>
    <mergeCell ref="A56:E56"/>
    <mergeCell ref="F58:G58"/>
    <mergeCell ref="F51:G51"/>
    <mergeCell ref="F52:G52"/>
    <mergeCell ref="F49:G49"/>
    <mergeCell ref="F50:G50"/>
    <mergeCell ref="F56:G56"/>
    <mergeCell ref="F53:G53"/>
    <mergeCell ref="F54:G54"/>
    <mergeCell ref="F55:G55"/>
    <mergeCell ref="F57:G57"/>
  </mergeCells>
  <phoneticPr fontId="0" type="noConversion"/>
  <pageMargins left="0.72" right="0" top="0" bottom="0" header="0" footer="0"/>
  <pageSetup paperSize="9" scale="58" fitToWidth="0" fitToHeight="0" orientation="portrait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"/>
  <sheetViews>
    <sheetView view="pageBreakPreview" zoomScale="55" zoomScaleSheetLayoutView="55" workbookViewId="0">
      <selection activeCell="D46" sqref="D46:F46"/>
    </sheetView>
  </sheetViews>
  <sheetFormatPr defaultRowHeight="15" x14ac:dyDescent="0.25"/>
  <cols>
    <col min="1" max="1" width="90.5703125" customWidth="1"/>
    <col min="2" max="2" width="14" bestFit="1" customWidth="1"/>
    <col min="3" max="3" width="22.5703125" customWidth="1"/>
    <col min="4" max="4" width="20" customWidth="1"/>
    <col min="5" max="5" width="37.7109375" customWidth="1"/>
    <col min="6" max="6" width="34.42578125" customWidth="1"/>
    <col min="8" max="8" width="35.5703125" hidden="1" customWidth="1"/>
    <col min="22" max="22" width="46.5703125" bestFit="1" customWidth="1"/>
  </cols>
  <sheetData>
    <row r="1" spans="1:12" ht="21" x14ac:dyDescent="0.35">
      <c r="H1" s="3"/>
      <c r="I1" s="3"/>
      <c r="J1" s="3"/>
    </row>
    <row r="2" spans="1:12" ht="21" x14ac:dyDescent="0.35">
      <c r="H2" s="3"/>
      <c r="I2" s="3"/>
      <c r="J2" s="3"/>
    </row>
    <row r="3" spans="1:12" ht="21" x14ac:dyDescent="0.35">
      <c r="H3" s="3"/>
      <c r="I3" s="3"/>
      <c r="J3" s="3"/>
    </row>
    <row r="4" spans="1:12" ht="21" x14ac:dyDescent="0.35">
      <c r="H4" s="3"/>
      <c r="I4" s="3"/>
      <c r="J4" s="3"/>
    </row>
    <row r="5" spans="1:12" ht="21" x14ac:dyDescent="0.35">
      <c r="H5" s="3"/>
      <c r="I5" s="3"/>
      <c r="J5" s="3"/>
    </row>
    <row r="6" spans="1:12" ht="21" x14ac:dyDescent="0.35">
      <c r="H6" s="3"/>
      <c r="I6" s="3"/>
      <c r="J6" s="3"/>
    </row>
    <row r="7" spans="1:12" ht="21" x14ac:dyDescent="0.35">
      <c r="H7" s="3"/>
      <c r="I7" s="3"/>
      <c r="J7" s="3"/>
    </row>
    <row r="8" spans="1:12" ht="23.25" customHeight="1" x14ac:dyDescent="0.45">
      <c r="E8" s="8"/>
      <c r="F8" s="24"/>
      <c r="G8" s="25"/>
      <c r="H8" s="25"/>
      <c r="I8" s="25"/>
      <c r="J8" s="25"/>
      <c r="K8" s="25"/>
      <c r="L8" s="16"/>
    </row>
    <row r="9" spans="1:12" ht="23.25" customHeight="1" x14ac:dyDescent="0.45">
      <c r="E9" s="8"/>
      <c r="F9" s="24"/>
      <c r="G9" s="25"/>
      <c r="H9" s="25"/>
      <c r="I9" s="25"/>
      <c r="J9" s="25"/>
      <c r="K9" s="25"/>
      <c r="L9" s="16"/>
    </row>
    <row r="10" spans="1:12" ht="23.25" customHeight="1" thickBot="1" x14ac:dyDescent="0.5">
      <c r="E10" s="8"/>
      <c r="F10" s="24"/>
      <c r="G10" s="25"/>
      <c r="H10" s="25"/>
      <c r="I10" s="25"/>
      <c r="J10" s="25"/>
      <c r="K10" s="25"/>
      <c r="L10" s="16"/>
    </row>
    <row r="11" spans="1:12" ht="27" thickBot="1" x14ac:dyDescent="0.45">
      <c r="A11" s="1059" t="s">
        <v>226</v>
      </c>
      <c r="B11" s="1060"/>
      <c r="C11" s="1060"/>
      <c r="D11" s="1060"/>
      <c r="E11" s="1060"/>
      <c r="F11" s="1061"/>
      <c r="G11" s="26"/>
    </row>
    <row r="12" spans="1:12" s="5" customFormat="1" ht="45" customHeight="1" x14ac:dyDescent="0.4">
      <c r="A12" s="1079" t="s">
        <v>2</v>
      </c>
      <c r="B12" s="1081" t="s">
        <v>162</v>
      </c>
      <c r="C12" s="1081" t="s">
        <v>4</v>
      </c>
      <c r="D12" s="1062" t="s">
        <v>165</v>
      </c>
      <c r="E12" s="1062"/>
      <c r="F12" s="518" t="s">
        <v>166</v>
      </c>
      <c r="G12" s="27"/>
    </row>
    <row r="13" spans="1:12" s="5" customFormat="1" ht="27" thickBot="1" x14ac:dyDescent="0.45">
      <c r="A13" s="1080"/>
      <c r="B13" s="1082"/>
      <c r="C13" s="1082"/>
      <c r="D13" s="522" t="s">
        <v>168</v>
      </c>
      <c r="E13" s="523" t="s">
        <v>169</v>
      </c>
      <c r="F13" s="524" t="s">
        <v>170</v>
      </c>
      <c r="G13" s="27"/>
    </row>
    <row r="14" spans="1:12" ht="26.25" x14ac:dyDescent="0.4">
      <c r="A14" s="519" t="s">
        <v>508</v>
      </c>
      <c r="B14" s="520" t="s">
        <v>181</v>
      </c>
      <c r="C14" s="520">
        <v>4</v>
      </c>
      <c r="D14" s="520">
        <v>18</v>
      </c>
      <c r="E14" s="520" t="s">
        <v>460</v>
      </c>
      <c r="F14" s="521">
        <v>4</v>
      </c>
      <c r="G14" s="26"/>
    </row>
    <row r="15" spans="1:12" ht="26.25" x14ac:dyDescent="0.4">
      <c r="A15" s="510" t="s">
        <v>509</v>
      </c>
      <c r="B15" s="454" t="s">
        <v>181</v>
      </c>
      <c r="C15" s="454" t="s">
        <v>510</v>
      </c>
      <c r="D15" s="454">
        <v>24</v>
      </c>
      <c r="E15" s="454" t="s">
        <v>460</v>
      </c>
      <c r="F15" s="511">
        <v>4</v>
      </c>
      <c r="G15" s="26"/>
    </row>
    <row r="16" spans="1:12" ht="26.25" x14ac:dyDescent="0.4">
      <c r="A16" s="510" t="s">
        <v>512</v>
      </c>
      <c r="B16" s="454" t="s">
        <v>338</v>
      </c>
      <c r="C16" s="454">
        <v>4</v>
      </c>
      <c r="D16" s="454">
        <v>15</v>
      </c>
      <c r="E16" s="454" t="s">
        <v>460</v>
      </c>
      <c r="F16" s="511">
        <v>4</v>
      </c>
      <c r="G16" s="26"/>
    </row>
    <row r="17" spans="1:7" ht="26.25" x14ac:dyDescent="0.4">
      <c r="A17" s="510" t="s">
        <v>511</v>
      </c>
      <c r="B17" s="454" t="s">
        <v>181</v>
      </c>
      <c r="C17" s="454">
        <v>4</v>
      </c>
      <c r="D17" s="454">
        <v>27</v>
      </c>
      <c r="E17" s="454" t="s">
        <v>460</v>
      </c>
      <c r="F17" s="511">
        <v>4</v>
      </c>
      <c r="G17" s="26"/>
    </row>
    <row r="18" spans="1:7" ht="26.25" x14ac:dyDescent="0.4">
      <c r="A18" s="510" t="s">
        <v>513</v>
      </c>
      <c r="B18" s="454" t="s">
        <v>181</v>
      </c>
      <c r="C18" s="454">
        <v>3</v>
      </c>
      <c r="D18" s="454">
        <v>32</v>
      </c>
      <c r="E18" s="454" t="s">
        <v>460</v>
      </c>
      <c r="F18" s="511">
        <v>4</v>
      </c>
      <c r="G18" s="26"/>
    </row>
    <row r="19" spans="1:7" ht="26.25" x14ac:dyDescent="0.4">
      <c r="A19" s="510" t="s">
        <v>514</v>
      </c>
      <c r="B19" s="454" t="s">
        <v>338</v>
      </c>
      <c r="C19" s="82">
        <v>3</v>
      </c>
      <c r="D19" s="454">
        <v>21</v>
      </c>
      <c r="E19" s="454" t="s">
        <v>460</v>
      </c>
      <c r="F19" s="511">
        <v>4</v>
      </c>
      <c r="G19" s="26"/>
    </row>
    <row r="20" spans="1:7" ht="26.25" x14ac:dyDescent="0.4">
      <c r="A20" s="510" t="s">
        <v>515</v>
      </c>
      <c r="B20" s="454" t="s">
        <v>338</v>
      </c>
      <c r="C20" s="82" t="s">
        <v>195</v>
      </c>
      <c r="D20" s="454">
        <v>21</v>
      </c>
      <c r="E20" s="454" t="s">
        <v>460</v>
      </c>
      <c r="F20" s="511">
        <v>4</v>
      </c>
      <c r="G20" s="26"/>
    </row>
    <row r="21" spans="1:7" ht="26.25" x14ac:dyDescent="0.4">
      <c r="A21" s="510" t="s">
        <v>516</v>
      </c>
      <c r="B21" s="454" t="s">
        <v>181</v>
      </c>
      <c r="C21" s="454">
        <v>4</v>
      </c>
      <c r="D21" s="454">
        <v>38</v>
      </c>
      <c r="E21" s="454" t="s">
        <v>460</v>
      </c>
      <c r="F21" s="511">
        <v>4</v>
      </c>
      <c r="G21" s="26"/>
    </row>
    <row r="22" spans="1:7" ht="26.25" hidden="1" x14ac:dyDescent="0.4">
      <c r="A22" s="510" t="s">
        <v>342</v>
      </c>
      <c r="B22" s="454" t="s">
        <v>183</v>
      </c>
      <c r="C22" s="454">
        <v>3</v>
      </c>
      <c r="D22" s="454">
        <v>14</v>
      </c>
      <c r="E22" s="454" t="s">
        <v>460</v>
      </c>
      <c r="F22" s="511">
        <v>3</v>
      </c>
      <c r="G22" s="26"/>
    </row>
    <row r="23" spans="1:7" ht="26.25" hidden="1" x14ac:dyDescent="0.4">
      <c r="A23" s="510" t="s">
        <v>343</v>
      </c>
      <c r="B23" s="454">
        <v>2</v>
      </c>
      <c r="C23" s="454">
        <v>3</v>
      </c>
      <c r="D23" s="454">
        <v>19</v>
      </c>
      <c r="E23" s="454" t="s">
        <v>460</v>
      </c>
      <c r="F23" s="511">
        <v>4</v>
      </c>
      <c r="G23" s="26"/>
    </row>
    <row r="24" spans="1:7" ht="26.25" x14ac:dyDescent="0.4">
      <c r="A24" s="510" t="s">
        <v>227</v>
      </c>
      <c r="B24" s="454" t="s">
        <v>181</v>
      </c>
      <c r="C24" s="83" t="s">
        <v>195</v>
      </c>
      <c r="D24" s="454">
        <v>48</v>
      </c>
      <c r="E24" s="454" t="s">
        <v>460</v>
      </c>
      <c r="F24" s="511">
        <v>6</v>
      </c>
      <c r="G24" s="26"/>
    </row>
    <row r="25" spans="1:7" ht="26.25" hidden="1" x14ac:dyDescent="0.4">
      <c r="A25" s="510" t="s">
        <v>228</v>
      </c>
      <c r="B25" s="454" t="s">
        <v>181</v>
      </c>
      <c r="C25" s="19">
        <v>2.7</v>
      </c>
      <c r="D25" s="454">
        <v>21</v>
      </c>
      <c r="E25" s="454" t="s">
        <v>460</v>
      </c>
      <c r="F25" s="511">
        <v>3</v>
      </c>
      <c r="G25" s="26"/>
    </row>
    <row r="26" spans="1:7" ht="26.25" hidden="1" x14ac:dyDescent="0.4">
      <c r="A26" s="510" t="s">
        <v>228</v>
      </c>
      <c r="B26" s="454" t="s">
        <v>181</v>
      </c>
      <c r="C26" s="19">
        <v>2.5099999999999998</v>
      </c>
      <c r="D26" s="454">
        <v>21</v>
      </c>
      <c r="E26" s="454" t="s">
        <v>460</v>
      </c>
      <c r="F26" s="511">
        <v>3</v>
      </c>
      <c r="G26" s="26"/>
    </row>
    <row r="27" spans="1:7" ht="26.25" hidden="1" x14ac:dyDescent="0.4">
      <c r="A27" s="510" t="s">
        <v>228</v>
      </c>
      <c r="B27" s="454" t="s">
        <v>181</v>
      </c>
      <c r="C27" s="19">
        <v>2.83</v>
      </c>
      <c r="D27" s="454">
        <v>21</v>
      </c>
      <c r="E27" s="454" t="s">
        <v>460</v>
      </c>
      <c r="F27" s="511">
        <v>3</v>
      </c>
      <c r="G27" s="26"/>
    </row>
    <row r="28" spans="1:7" ht="26.25" x14ac:dyDescent="0.4">
      <c r="A28" s="510" t="s">
        <v>517</v>
      </c>
      <c r="B28" s="454" t="s">
        <v>181</v>
      </c>
      <c r="C28" s="83">
        <v>3</v>
      </c>
      <c r="D28" s="454">
        <v>54</v>
      </c>
      <c r="E28" s="454" t="s">
        <v>460</v>
      </c>
      <c r="F28" s="511">
        <v>4</v>
      </c>
      <c r="G28" s="26"/>
    </row>
    <row r="29" spans="1:7" ht="20.25" hidden="1" customHeight="1" x14ac:dyDescent="0.4">
      <c r="A29" s="510" t="s">
        <v>229</v>
      </c>
      <c r="B29" s="454" t="s">
        <v>181</v>
      </c>
      <c r="C29" s="84" t="s">
        <v>304</v>
      </c>
      <c r="D29" s="454">
        <v>16</v>
      </c>
      <c r="E29" s="454" t="s">
        <v>460</v>
      </c>
      <c r="F29" s="511">
        <v>3</v>
      </c>
      <c r="G29" s="26"/>
    </row>
    <row r="30" spans="1:7" ht="26.25" hidden="1" x14ac:dyDescent="0.4">
      <c r="A30" s="510" t="s">
        <v>230</v>
      </c>
      <c r="B30" s="454" t="s">
        <v>181</v>
      </c>
      <c r="C30" s="454">
        <v>2.85</v>
      </c>
      <c r="D30" s="454">
        <v>27</v>
      </c>
      <c r="E30" s="454" t="s">
        <v>460</v>
      </c>
      <c r="F30" s="511">
        <v>4</v>
      </c>
      <c r="G30" s="26"/>
    </row>
    <row r="31" spans="1:7" ht="26.25" x14ac:dyDescent="0.4">
      <c r="A31" s="510" t="s">
        <v>231</v>
      </c>
      <c r="B31" s="454" t="s">
        <v>181</v>
      </c>
      <c r="C31" s="454">
        <v>3</v>
      </c>
      <c r="D31" s="454">
        <v>63</v>
      </c>
      <c r="E31" s="454" t="s">
        <v>460</v>
      </c>
      <c r="F31" s="511">
        <v>6</v>
      </c>
      <c r="G31" s="26"/>
    </row>
    <row r="32" spans="1:7" ht="26.25" x14ac:dyDescent="0.4">
      <c r="A32" s="512" t="s">
        <v>518</v>
      </c>
      <c r="B32" s="453" t="s">
        <v>181</v>
      </c>
      <c r="C32" s="85">
        <v>3</v>
      </c>
      <c r="D32" s="453">
        <v>81</v>
      </c>
      <c r="E32" s="454" t="s">
        <v>460</v>
      </c>
      <c r="F32" s="513">
        <v>7</v>
      </c>
      <c r="G32" s="26"/>
    </row>
    <row r="33" spans="1:7" ht="26.25" x14ac:dyDescent="0.4">
      <c r="A33" s="512" t="s">
        <v>233</v>
      </c>
      <c r="B33" s="453" t="s">
        <v>338</v>
      </c>
      <c r="C33" s="453" t="s">
        <v>195</v>
      </c>
      <c r="D33" s="453">
        <v>51</v>
      </c>
      <c r="E33" s="454" t="s">
        <v>460</v>
      </c>
      <c r="F33" s="513">
        <v>7</v>
      </c>
      <c r="G33" s="26"/>
    </row>
    <row r="34" spans="1:7" ht="20.25" hidden="1" customHeight="1" x14ac:dyDescent="0.4">
      <c r="A34" s="512" t="s">
        <v>232</v>
      </c>
      <c r="B34" s="453" t="s">
        <v>181</v>
      </c>
      <c r="C34" s="453" t="s">
        <v>195</v>
      </c>
      <c r="D34" s="453">
        <v>25</v>
      </c>
      <c r="E34" s="454" t="s">
        <v>460</v>
      </c>
      <c r="F34" s="513">
        <v>5</v>
      </c>
      <c r="G34" s="26"/>
    </row>
    <row r="35" spans="1:7" ht="20.25" hidden="1" customHeight="1" x14ac:dyDescent="0.4">
      <c r="A35" s="512" t="s">
        <v>232</v>
      </c>
      <c r="B35" s="453" t="s">
        <v>183</v>
      </c>
      <c r="C35" s="453">
        <v>4</v>
      </c>
      <c r="D35" s="453">
        <v>23</v>
      </c>
      <c r="E35" s="454" t="s">
        <v>460</v>
      </c>
      <c r="F35" s="513">
        <v>5</v>
      </c>
      <c r="G35" s="26"/>
    </row>
    <row r="36" spans="1:7" ht="26.25" hidden="1" x14ac:dyDescent="0.4">
      <c r="A36" s="512" t="s">
        <v>234</v>
      </c>
      <c r="B36" s="453" t="s">
        <v>181</v>
      </c>
      <c r="C36" s="453">
        <v>4</v>
      </c>
      <c r="D36" s="453">
        <v>37</v>
      </c>
      <c r="E36" s="454" t="s">
        <v>460</v>
      </c>
      <c r="F36" s="513">
        <v>6</v>
      </c>
      <c r="G36" s="26"/>
    </row>
    <row r="37" spans="1:7" ht="20.25" hidden="1" customHeight="1" x14ac:dyDescent="0.4">
      <c r="A37" s="512" t="s">
        <v>235</v>
      </c>
      <c r="B37" s="453">
        <v>2</v>
      </c>
      <c r="C37" s="453">
        <v>3</v>
      </c>
      <c r="D37" s="453">
        <v>39</v>
      </c>
      <c r="E37" s="454" t="s">
        <v>460</v>
      </c>
      <c r="F37" s="513">
        <v>6</v>
      </c>
      <c r="G37" s="26"/>
    </row>
    <row r="38" spans="1:7" ht="26.25" x14ac:dyDescent="0.4">
      <c r="A38" s="512" t="s">
        <v>519</v>
      </c>
      <c r="B38" s="453" t="s">
        <v>181</v>
      </c>
      <c r="C38" s="453">
        <v>3</v>
      </c>
      <c r="D38" s="453">
        <v>108</v>
      </c>
      <c r="E38" s="454" t="s">
        <v>460</v>
      </c>
      <c r="F38" s="513">
        <v>8</v>
      </c>
      <c r="G38" s="26"/>
    </row>
    <row r="39" spans="1:7" ht="27" thickBot="1" x14ac:dyDescent="0.45">
      <c r="A39" s="514" t="s">
        <v>236</v>
      </c>
      <c r="B39" s="515" t="s">
        <v>338</v>
      </c>
      <c r="C39" s="515">
        <v>3</v>
      </c>
      <c r="D39" s="515">
        <v>68</v>
      </c>
      <c r="E39" s="516" t="s">
        <v>460</v>
      </c>
      <c r="F39" s="517">
        <v>8</v>
      </c>
      <c r="G39" s="26"/>
    </row>
    <row r="40" spans="1:7" ht="26.25" hidden="1" x14ac:dyDescent="0.4">
      <c r="A40" s="508" t="s">
        <v>237</v>
      </c>
      <c r="B40" s="509">
        <v>4</v>
      </c>
      <c r="C40" s="509">
        <v>2</v>
      </c>
      <c r="D40" s="509">
        <v>17</v>
      </c>
      <c r="E40" s="509">
        <v>17</v>
      </c>
      <c r="F40" s="509">
        <v>6</v>
      </c>
      <c r="G40" s="26"/>
    </row>
    <row r="41" spans="1:7" ht="26.25" hidden="1" x14ac:dyDescent="0.4">
      <c r="A41" s="80" t="s">
        <v>237</v>
      </c>
      <c r="B41" s="28" t="s">
        <v>153</v>
      </c>
      <c r="C41" s="81">
        <v>3</v>
      </c>
      <c r="D41" s="81">
        <v>21</v>
      </c>
      <c r="E41" s="81">
        <v>21</v>
      </c>
      <c r="F41" s="81"/>
      <c r="G41" s="26"/>
    </row>
    <row r="42" spans="1:7" ht="26.25" hidden="1" x14ac:dyDescent="0.4">
      <c r="A42" s="525" t="s">
        <v>237</v>
      </c>
      <c r="B42" s="526">
        <v>4</v>
      </c>
      <c r="C42" s="527">
        <v>3</v>
      </c>
      <c r="D42" s="527">
        <v>17</v>
      </c>
      <c r="E42" s="527">
        <v>17</v>
      </c>
      <c r="F42" s="527">
        <v>6</v>
      </c>
      <c r="G42" s="26"/>
    </row>
    <row r="43" spans="1:7" ht="27" thickBot="1" x14ac:dyDescent="0.45">
      <c r="A43" s="1069" t="s">
        <v>238</v>
      </c>
      <c r="B43" s="1070"/>
      <c r="C43" s="1071"/>
      <c r="D43" s="1072" t="s">
        <v>239</v>
      </c>
      <c r="E43" s="1053"/>
      <c r="F43" s="1055"/>
      <c r="G43" s="26"/>
    </row>
    <row r="44" spans="1:7" ht="26.25" x14ac:dyDescent="0.4">
      <c r="A44" s="1073" t="s">
        <v>240</v>
      </c>
      <c r="B44" s="1074"/>
      <c r="C44" s="1075"/>
      <c r="D44" s="1076">
        <v>49</v>
      </c>
      <c r="E44" s="1077"/>
      <c r="F44" s="1078"/>
      <c r="G44" s="26"/>
    </row>
    <row r="45" spans="1:7" ht="26.25" x14ac:dyDescent="0.4">
      <c r="A45" s="1063" t="s">
        <v>241</v>
      </c>
      <c r="B45" s="1064"/>
      <c r="C45" s="1065"/>
      <c r="D45" s="1066">
        <v>173</v>
      </c>
      <c r="E45" s="1067"/>
      <c r="F45" s="1068"/>
      <c r="G45" s="26"/>
    </row>
    <row r="46" spans="1:7" ht="26.25" x14ac:dyDescent="0.4">
      <c r="A46" s="1063" t="s">
        <v>242</v>
      </c>
      <c r="B46" s="1064"/>
      <c r="C46" s="1065"/>
      <c r="D46" s="1066">
        <v>152</v>
      </c>
      <c r="E46" s="1067"/>
      <c r="F46" s="1068"/>
      <c r="G46" s="26"/>
    </row>
    <row r="47" spans="1:7" ht="27" thickBot="1" x14ac:dyDescent="0.45">
      <c r="A47" s="1049" t="s">
        <v>243</v>
      </c>
      <c r="B47" s="1050"/>
      <c r="C47" s="1051"/>
      <c r="D47" s="1027">
        <v>120</v>
      </c>
      <c r="E47" s="1028"/>
      <c r="F47" s="1029"/>
      <c r="G47" s="26"/>
    </row>
    <row r="48" spans="1:7" ht="27" thickBot="1" x14ac:dyDescent="0.45">
      <c r="A48" s="1052" t="s">
        <v>340</v>
      </c>
      <c r="B48" s="1053"/>
      <c r="C48" s="1054"/>
      <c r="D48" s="1052" t="s">
        <v>239</v>
      </c>
      <c r="E48" s="1053"/>
      <c r="F48" s="1055"/>
      <c r="G48" s="26"/>
    </row>
    <row r="49" spans="1:7" ht="26.25" x14ac:dyDescent="0.4">
      <c r="A49" s="528" t="s">
        <v>341</v>
      </c>
      <c r="B49" s="509" t="s">
        <v>177</v>
      </c>
      <c r="C49" s="529">
        <v>2.95</v>
      </c>
      <c r="D49" s="1056">
        <v>236</v>
      </c>
      <c r="E49" s="1057"/>
      <c r="F49" s="1058"/>
      <c r="G49" s="26"/>
    </row>
    <row r="50" spans="1:7" ht="27" thickBot="1" x14ac:dyDescent="0.45">
      <c r="A50" s="514" t="s">
        <v>341</v>
      </c>
      <c r="B50" s="515" t="s">
        <v>174</v>
      </c>
      <c r="C50" s="530">
        <v>2.95</v>
      </c>
      <c r="D50" s="1027">
        <v>158</v>
      </c>
      <c r="E50" s="1028"/>
      <c r="F50" s="1029"/>
      <c r="G50" s="26"/>
    </row>
    <row r="51" spans="1:7" ht="27" thickBot="1" x14ac:dyDescent="0.45">
      <c r="A51" s="1030"/>
      <c r="B51" s="1031"/>
      <c r="C51" s="1031"/>
      <c r="D51" s="1031"/>
      <c r="E51" s="1031"/>
      <c r="F51" s="1032"/>
      <c r="G51" s="26"/>
    </row>
    <row r="52" spans="1:7" ht="27" thickBot="1" x14ac:dyDescent="0.45">
      <c r="A52" s="531" t="s">
        <v>244</v>
      </c>
      <c r="B52" s="532" t="s">
        <v>173</v>
      </c>
      <c r="C52" s="532">
        <v>2.2999999999999998</v>
      </c>
      <c r="D52" s="532">
        <v>27</v>
      </c>
      <c r="E52" s="532">
        <v>27</v>
      </c>
      <c r="F52" s="533">
        <v>4</v>
      </c>
      <c r="G52" s="26"/>
    </row>
    <row r="53" spans="1:7" ht="27" thickBot="1" x14ac:dyDescent="0.45">
      <c r="A53" s="1033"/>
      <c r="B53" s="1034"/>
      <c r="C53" s="1034"/>
      <c r="D53" s="1034" t="s">
        <v>245</v>
      </c>
      <c r="E53" s="1034"/>
      <c r="F53" s="1035"/>
      <c r="G53" s="26"/>
    </row>
    <row r="54" spans="1:7" ht="26.25" x14ac:dyDescent="0.4">
      <c r="A54" s="536" t="s">
        <v>246</v>
      </c>
      <c r="B54" s="537">
        <v>0</v>
      </c>
      <c r="C54" s="537">
        <v>2.2000000000000002</v>
      </c>
      <c r="D54" s="1036">
        <v>86</v>
      </c>
      <c r="E54" s="1036"/>
      <c r="F54" s="538">
        <v>4</v>
      </c>
      <c r="G54" s="26"/>
    </row>
    <row r="55" spans="1:7" ht="26.25" x14ac:dyDescent="0.4">
      <c r="A55" s="510" t="s">
        <v>247</v>
      </c>
      <c r="B55" s="454">
        <v>0</v>
      </c>
      <c r="C55" s="454">
        <v>2.2000000000000002</v>
      </c>
      <c r="D55" s="1005">
        <v>86</v>
      </c>
      <c r="E55" s="1005"/>
      <c r="F55" s="511">
        <v>4</v>
      </c>
      <c r="G55" s="26"/>
    </row>
    <row r="56" spans="1:7" ht="27" thickBot="1" x14ac:dyDescent="0.45">
      <c r="A56" s="534" t="s">
        <v>248</v>
      </c>
      <c r="B56" s="516">
        <v>0</v>
      </c>
      <c r="C56" s="516">
        <v>2.2000000000000002</v>
      </c>
      <c r="D56" s="1039">
        <v>86</v>
      </c>
      <c r="E56" s="1039"/>
      <c r="F56" s="535">
        <v>4</v>
      </c>
      <c r="G56" s="26"/>
    </row>
    <row r="57" spans="1:7" ht="27" thickBot="1" x14ac:dyDescent="0.45">
      <c r="A57" s="1037" t="s">
        <v>249</v>
      </c>
      <c r="B57" s="1038"/>
      <c r="C57" s="1038"/>
      <c r="D57" s="1044" t="s">
        <v>401</v>
      </c>
      <c r="E57" s="1044"/>
      <c r="F57" s="1045"/>
      <c r="G57" s="26"/>
    </row>
    <row r="58" spans="1:7" ht="26.25" x14ac:dyDescent="0.4">
      <c r="A58" s="536" t="s">
        <v>250</v>
      </c>
      <c r="B58" s="537" t="s">
        <v>177</v>
      </c>
      <c r="C58" s="537">
        <v>2.7</v>
      </c>
      <c r="D58" s="537">
        <v>30</v>
      </c>
      <c r="E58" s="537">
        <v>30</v>
      </c>
      <c r="F58" s="538">
        <v>4</v>
      </c>
      <c r="G58" s="26"/>
    </row>
    <row r="59" spans="1:7" ht="26.25" x14ac:dyDescent="0.4">
      <c r="A59" s="510" t="s">
        <v>251</v>
      </c>
      <c r="B59" s="454" t="s">
        <v>177</v>
      </c>
      <c r="C59" s="29" t="s">
        <v>189</v>
      </c>
      <c r="D59" s="454">
        <v>35</v>
      </c>
      <c r="E59" s="454">
        <v>35</v>
      </c>
      <c r="F59" s="511">
        <v>4</v>
      </c>
      <c r="G59" s="26"/>
    </row>
    <row r="60" spans="1:7" ht="26.25" x14ac:dyDescent="0.4">
      <c r="A60" s="510" t="s">
        <v>400</v>
      </c>
      <c r="B60" s="454" t="s">
        <v>177</v>
      </c>
      <c r="C60" s="29">
        <v>2.7</v>
      </c>
      <c r="D60" s="454">
        <v>57</v>
      </c>
      <c r="E60" s="454">
        <v>57</v>
      </c>
      <c r="F60" s="511">
        <v>4</v>
      </c>
      <c r="G60" s="26"/>
    </row>
    <row r="61" spans="1:7" ht="27" thickBot="1" x14ac:dyDescent="0.45">
      <c r="A61" s="534" t="s">
        <v>252</v>
      </c>
      <c r="B61" s="516" t="s">
        <v>177</v>
      </c>
      <c r="C61" s="516">
        <v>2.7</v>
      </c>
      <c r="D61" s="516">
        <v>50</v>
      </c>
      <c r="E61" s="516">
        <v>50</v>
      </c>
      <c r="F61" s="535">
        <v>4</v>
      </c>
      <c r="G61" s="26"/>
    </row>
    <row r="62" spans="1:7" ht="26.25" x14ac:dyDescent="0.4">
      <c r="A62" s="1046" t="s">
        <v>253</v>
      </c>
      <c r="B62" s="1047"/>
      <c r="C62" s="1047"/>
      <c r="D62" s="1036" t="s">
        <v>245</v>
      </c>
      <c r="E62" s="1036"/>
      <c r="F62" s="1048"/>
      <c r="G62" s="26"/>
    </row>
    <row r="63" spans="1:7" ht="27" thickBot="1" x14ac:dyDescent="0.45">
      <c r="A63" s="1003" t="s">
        <v>254</v>
      </c>
      <c r="B63" s="1004"/>
      <c r="C63" s="1004"/>
      <c r="D63" s="1039">
        <v>70</v>
      </c>
      <c r="E63" s="1039"/>
      <c r="F63" s="1040"/>
      <c r="G63" s="26"/>
    </row>
    <row r="64" spans="1:7" ht="27" thickBot="1" x14ac:dyDescent="0.45">
      <c r="A64" s="1041" t="s">
        <v>255</v>
      </c>
      <c r="B64" s="1042"/>
      <c r="C64" s="1042"/>
      <c r="D64" s="1042"/>
      <c r="E64" s="1042"/>
      <c r="F64" s="1043"/>
      <c r="G64" s="26"/>
    </row>
    <row r="65" spans="1:7" ht="26.25" x14ac:dyDescent="0.4">
      <c r="A65" s="1020" t="s">
        <v>256</v>
      </c>
      <c r="B65" s="1021"/>
      <c r="C65" s="1021"/>
      <c r="D65" s="1024">
        <v>67</v>
      </c>
      <c r="E65" s="1024"/>
      <c r="F65" s="1025"/>
      <c r="G65" s="26"/>
    </row>
    <row r="66" spans="1:7" ht="26.25" hidden="1" x14ac:dyDescent="0.4">
      <c r="A66" s="993" t="s">
        <v>257</v>
      </c>
      <c r="B66" s="996"/>
      <c r="C66" s="996"/>
      <c r="D66" s="1006">
        <v>69</v>
      </c>
      <c r="E66" s="1006"/>
      <c r="F66" s="1007"/>
      <c r="G66" s="26"/>
    </row>
    <row r="67" spans="1:7" ht="26.25" hidden="1" x14ac:dyDescent="0.4">
      <c r="A67" s="993" t="s">
        <v>258</v>
      </c>
      <c r="B67" s="996"/>
      <c r="C67" s="996"/>
      <c r="D67" s="1006">
        <v>132</v>
      </c>
      <c r="E67" s="1006"/>
      <c r="F67" s="1007"/>
      <c r="G67" s="26"/>
    </row>
    <row r="68" spans="1:7" ht="26.25" hidden="1" x14ac:dyDescent="0.4">
      <c r="A68" s="993" t="s">
        <v>259</v>
      </c>
      <c r="B68" s="996"/>
      <c r="C68" s="996"/>
      <c r="D68" s="1006">
        <v>165</v>
      </c>
      <c r="E68" s="1006"/>
      <c r="F68" s="1007"/>
      <c r="G68" s="26"/>
    </row>
    <row r="69" spans="1:7" ht="26.25" x14ac:dyDescent="0.4">
      <c r="A69" s="993" t="s">
        <v>260</v>
      </c>
      <c r="B69" s="994"/>
      <c r="C69" s="994"/>
      <c r="D69" s="1006">
        <v>112</v>
      </c>
      <c r="E69" s="1006"/>
      <c r="F69" s="1007"/>
      <c r="G69" s="26"/>
    </row>
    <row r="70" spans="1:7" ht="26.25" hidden="1" x14ac:dyDescent="0.4">
      <c r="A70" s="993" t="s">
        <v>261</v>
      </c>
      <c r="B70" s="996"/>
      <c r="C70" s="996"/>
      <c r="D70" s="1006">
        <v>169</v>
      </c>
      <c r="E70" s="1006"/>
      <c r="F70" s="1007"/>
      <c r="G70" s="26"/>
    </row>
    <row r="71" spans="1:7" ht="27" thickBot="1" x14ac:dyDescent="0.45">
      <c r="A71" s="1003" t="s">
        <v>262</v>
      </c>
      <c r="B71" s="1004"/>
      <c r="C71" s="1004"/>
      <c r="D71" s="1008">
        <v>150</v>
      </c>
      <c r="E71" s="1008"/>
      <c r="F71" s="1009"/>
      <c r="G71" s="26"/>
    </row>
    <row r="72" spans="1:7" ht="26.25" x14ac:dyDescent="0.4">
      <c r="A72" s="997" t="s">
        <v>352</v>
      </c>
      <c r="B72" s="998"/>
      <c r="C72" s="998"/>
      <c r="D72" s="999">
        <v>58</v>
      </c>
      <c r="E72" s="999"/>
      <c r="F72" s="1000"/>
      <c r="G72" s="26"/>
    </row>
    <row r="73" spans="1:7" ht="26.25" x14ac:dyDescent="0.4">
      <c r="A73" s="993" t="s">
        <v>353</v>
      </c>
      <c r="B73" s="994"/>
      <c r="C73" s="994"/>
      <c r="D73" s="1006">
        <v>64</v>
      </c>
      <c r="E73" s="1006"/>
      <c r="F73" s="1007"/>
      <c r="G73" s="26"/>
    </row>
    <row r="74" spans="1:7" ht="27" thickBot="1" x14ac:dyDescent="0.45">
      <c r="A74" s="1003" t="s">
        <v>354</v>
      </c>
      <c r="B74" s="1004"/>
      <c r="C74" s="1004"/>
      <c r="D74" s="1008">
        <v>51</v>
      </c>
      <c r="E74" s="1008"/>
      <c r="F74" s="1009"/>
      <c r="G74" s="26"/>
    </row>
    <row r="75" spans="1:7" ht="27" thickBot="1" x14ac:dyDescent="0.45">
      <c r="A75" s="1012" t="s">
        <v>362</v>
      </c>
      <c r="B75" s="1013"/>
      <c r="C75" s="1013"/>
      <c r="D75" s="1013"/>
      <c r="E75" s="1013"/>
      <c r="F75" s="1014"/>
      <c r="G75" s="26"/>
    </row>
    <row r="76" spans="1:7" ht="27" thickBot="1" x14ac:dyDescent="0.45">
      <c r="A76" s="1001" t="s">
        <v>363</v>
      </c>
      <c r="B76" s="1002"/>
      <c r="C76" s="1002"/>
      <c r="D76" s="1010">
        <v>10</v>
      </c>
      <c r="E76" s="1010"/>
      <c r="F76" s="1011"/>
      <c r="G76" s="26"/>
    </row>
    <row r="77" spans="1:7" ht="27" thickBot="1" x14ac:dyDescent="0.45">
      <c r="A77" s="1015" t="s">
        <v>355</v>
      </c>
      <c r="B77" s="1016"/>
      <c r="C77" s="1016"/>
      <c r="D77" s="1016"/>
      <c r="E77" s="1016"/>
      <c r="F77" s="1017"/>
      <c r="G77" s="26"/>
    </row>
    <row r="78" spans="1:7" ht="26.25" hidden="1" x14ac:dyDescent="0.4">
      <c r="A78" s="994" t="s">
        <v>263</v>
      </c>
      <c r="B78" s="996"/>
      <c r="C78" s="996"/>
      <c r="D78" s="1005">
        <v>84</v>
      </c>
      <c r="E78" s="1005"/>
      <c r="F78" s="1005"/>
      <c r="G78" s="26"/>
    </row>
    <row r="79" spans="1:7" ht="26.25" hidden="1" x14ac:dyDescent="0.4">
      <c r="A79" s="539" t="s">
        <v>344</v>
      </c>
      <c r="B79" s="540"/>
      <c r="C79" s="540"/>
      <c r="D79" s="541"/>
      <c r="E79" s="541">
        <v>65</v>
      </c>
      <c r="F79" s="541"/>
      <c r="G79" s="26"/>
    </row>
    <row r="80" spans="1:7" ht="26.25" x14ac:dyDescent="0.4">
      <c r="A80" s="1020" t="s">
        <v>264</v>
      </c>
      <c r="B80" s="1021"/>
      <c r="C80" s="1022"/>
      <c r="D80" s="1023">
        <v>65</v>
      </c>
      <c r="E80" s="1024"/>
      <c r="F80" s="1025"/>
      <c r="G80" s="26"/>
    </row>
    <row r="81" spans="1:7" ht="26.25" x14ac:dyDescent="0.4">
      <c r="A81" s="993" t="s">
        <v>265</v>
      </c>
      <c r="B81" s="994"/>
      <c r="C81" s="995"/>
      <c r="D81" s="1026">
        <v>65</v>
      </c>
      <c r="E81" s="1006"/>
      <c r="F81" s="1007"/>
      <c r="G81" s="26"/>
    </row>
    <row r="82" spans="1:7" ht="26.25" x14ac:dyDescent="0.4">
      <c r="A82" s="993" t="s">
        <v>266</v>
      </c>
      <c r="B82" s="994"/>
      <c r="C82" s="995"/>
      <c r="D82" s="1026">
        <v>85</v>
      </c>
      <c r="E82" s="1006"/>
      <c r="F82" s="1007"/>
      <c r="G82" s="26"/>
    </row>
    <row r="83" spans="1:7" ht="26.25" x14ac:dyDescent="0.4">
      <c r="A83" s="993" t="s">
        <v>406</v>
      </c>
      <c r="B83" s="994"/>
      <c r="C83" s="995"/>
      <c r="D83" s="1026">
        <v>135</v>
      </c>
      <c r="E83" s="1006"/>
      <c r="F83" s="1007"/>
      <c r="G83" s="26"/>
    </row>
    <row r="84" spans="1:7" ht="26.25" x14ac:dyDescent="0.4">
      <c r="A84" s="993" t="s">
        <v>267</v>
      </c>
      <c r="B84" s="994"/>
      <c r="C84" s="995"/>
      <c r="D84" s="1026">
        <v>116</v>
      </c>
      <c r="E84" s="1006"/>
      <c r="F84" s="1007"/>
      <c r="G84" s="26"/>
    </row>
    <row r="85" spans="1:7" ht="26.25" x14ac:dyDescent="0.4">
      <c r="A85" s="993" t="s">
        <v>405</v>
      </c>
      <c r="B85" s="994"/>
      <c r="C85" s="995"/>
      <c r="D85" s="1026">
        <v>70</v>
      </c>
      <c r="E85" s="1006"/>
      <c r="F85" s="1007"/>
      <c r="G85" s="26"/>
    </row>
    <row r="86" spans="1:7" ht="26.25" x14ac:dyDescent="0.4">
      <c r="A86" s="993" t="s">
        <v>356</v>
      </c>
      <c r="B86" s="994"/>
      <c r="C86" s="995"/>
      <c r="D86" s="1026">
        <v>64</v>
      </c>
      <c r="E86" s="1006"/>
      <c r="F86" s="1007"/>
      <c r="G86" s="26"/>
    </row>
    <row r="87" spans="1:7" ht="26.25" x14ac:dyDescent="0.4">
      <c r="A87" s="993" t="s">
        <v>357</v>
      </c>
      <c r="B87" s="994"/>
      <c r="C87" s="995"/>
      <c r="D87" s="1026">
        <v>51</v>
      </c>
      <c r="E87" s="1006"/>
      <c r="F87" s="1007"/>
      <c r="G87" s="26"/>
    </row>
    <row r="88" spans="1:7" ht="26.25" x14ac:dyDescent="0.4">
      <c r="A88" s="993" t="s">
        <v>358</v>
      </c>
      <c r="B88" s="994"/>
      <c r="C88" s="995"/>
      <c r="D88" s="1026">
        <v>85</v>
      </c>
      <c r="E88" s="1006"/>
      <c r="F88" s="1007"/>
      <c r="G88" s="26"/>
    </row>
    <row r="89" spans="1:7" ht="27" thickBot="1" x14ac:dyDescent="0.45">
      <c r="A89" s="1003" t="s">
        <v>359</v>
      </c>
      <c r="B89" s="1004"/>
      <c r="C89" s="1018"/>
      <c r="D89" s="1019">
        <v>67</v>
      </c>
      <c r="E89" s="1008"/>
      <c r="F89" s="1009"/>
      <c r="G89" s="26"/>
    </row>
    <row r="90" spans="1:7" ht="21" x14ac:dyDescent="0.35">
      <c r="A90" s="6"/>
      <c r="B90" s="6"/>
      <c r="C90" s="6"/>
      <c r="D90" s="6"/>
      <c r="E90" s="6"/>
      <c r="F90" s="6"/>
    </row>
  </sheetData>
  <mergeCells count="78">
    <mergeCell ref="A11:F11"/>
    <mergeCell ref="D12:E12"/>
    <mergeCell ref="A46:C46"/>
    <mergeCell ref="D46:F46"/>
    <mergeCell ref="A45:C45"/>
    <mergeCell ref="D45:F45"/>
    <mergeCell ref="A43:C43"/>
    <mergeCell ref="D43:F43"/>
    <mergeCell ref="A44:C44"/>
    <mergeCell ref="D44:F44"/>
    <mergeCell ref="A12:A13"/>
    <mergeCell ref="B12:B13"/>
    <mergeCell ref="C12:C13"/>
    <mergeCell ref="A47:C47"/>
    <mergeCell ref="D47:F47"/>
    <mergeCell ref="A48:C48"/>
    <mergeCell ref="D48:F48"/>
    <mergeCell ref="D49:F49"/>
    <mergeCell ref="A65:C65"/>
    <mergeCell ref="D65:F65"/>
    <mergeCell ref="D50:F50"/>
    <mergeCell ref="A51:F51"/>
    <mergeCell ref="A53:C53"/>
    <mergeCell ref="D53:F53"/>
    <mergeCell ref="D54:E54"/>
    <mergeCell ref="D55:E55"/>
    <mergeCell ref="A57:C57"/>
    <mergeCell ref="A63:C63"/>
    <mergeCell ref="D63:F63"/>
    <mergeCell ref="A64:F64"/>
    <mergeCell ref="D56:E56"/>
    <mergeCell ref="D57:F57"/>
    <mergeCell ref="A62:C62"/>
    <mergeCell ref="D62:F62"/>
    <mergeCell ref="A67:C67"/>
    <mergeCell ref="D67:F67"/>
    <mergeCell ref="A68:C68"/>
    <mergeCell ref="D68:F68"/>
    <mergeCell ref="A66:C66"/>
    <mergeCell ref="D66:F66"/>
    <mergeCell ref="A89:C89"/>
    <mergeCell ref="D89:F89"/>
    <mergeCell ref="A80:C80"/>
    <mergeCell ref="D80:F80"/>
    <mergeCell ref="A81:C81"/>
    <mergeCell ref="D81:F81"/>
    <mergeCell ref="A82:C82"/>
    <mergeCell ref="D82:F82"/>
    <mergeCell ref="D83:F83"/>
    <mergeCell ref="D84:F84"/>
    <mergeCell ref="D85:F85"/>
    <mergeCell ref="D86:F86"/>
    <mergeCell ref="D87:F87"/>
    <mergeCell ref="D88:F88"/>
    <mergeCell ref="A83:C83"/>
    <mergeCell ref="A84:C84"/>
    <mergeCell ref="A69:C69"/>
    <mergeCell ref="D69:F69"/>
    <mergeCell ref="A70:C70"/>
    <mergeCell ref="D70:F70"/>
    <mergeCell ref="A71:C71"/>
    <mergeCell ref="D71:F71"/>
    <mergeCell ref="A87:C87"/>
    <mergeCell ref="A88:C88"/>
    <mergeCell ref="A78:C78"/>
    <mergeCell ref="A72:C72"/>
    <mergeCell ref="D72:F72"/>
    <mergeCell ref="A76:C76"/>
    <mergeCell ref="A85:C85"/>
    <mergeCell ref="A86:C86"/>
    <mergeCell ref="A73:C73"/>
    <mergeCell ref="A74:C74"/>
    <mergeCell ref="D78:F78"/>
    <mergeCell ref="D73:F73"/>
    <mergeCell ref="D74:F74"/>
    <mergeCell ref="D76:F76"/>
    <mergeCell ref="A75:F75"/>
    <mergeCell ref="A77:F77"/>
  </mergeCells>
  <phoneticPr fontId="0" type="noConversion"/>
  <pageMargins left="0.89" right="0.98" top="0.22" bottom="0.54" header="0.25" footer="0.75"/>
  <pageSetup paperSize="9" scale="36" fitToWidth="0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view="pageBreakPreview" topLeftCell="B1" zoomScale="60" workbookViewId="0">
      <selection activeCell="B1" sqref="A1:XFD1048576"/>
    </sheetView>
  </sheetViews>
  <sheetFormatPr defaultRowHeight="15" x14ac:dyDescent="0.25"/>
  <cols>
    <col min="1" max="1" width="9.140625" hidden="1" customWidth="1"/>
    <col min="2" max="2" width="37" customWidth="1"/>
    <col min="3" max="3" width="7" customWidth="1"/>
    <col min="4" max="4" width="19.140625" customWidth="1"/>
    <col min="5" max="5" width="11.85546875" hidden="1" customWidth="1"/>
    <col min="6" max="6" width="15" customWidth="1"/>
    <col min="7" max="7" width="12.42578125" customWidth="1"/>
    <col min="8" max="8" width="11.140625" customWidth="1"/>
  </cols>
  <sheetData>
    <row r="1" spans="2:7" ht="15.75" x14ac:dyDescent="0.25">
      <c r="B1" s="67"/>
      <c r="C1" s="67"/>
      <c r="D1" s="67"/>
      <c r="E1" s="68"/>
      <c r="F1" s="68"/>
    </row>
    <row r="2" spans="2:7" ht="15.75" x14ac:dyDescent="0.25">
      <c r="B2" s="67"/>
      <c r="C2" s="67"/>
      <c r="D2" s="67"/>
      <c r="E2" s="68"/>
      <c r="F2" s="68"/>
    </row>
    <row r="3" spans="2:7" ht="15.75" x14ac:dyDescent="0.25">
      <c r="B3" s="67"/>
      <c r="C3" s="67"/>
      <c r="D3" s="67"/>
      <c r="E3" s="68"/>
      <c r="F3" s="68"/>
    </row>
    <row r="4" spans="2:7" ht="21" customHeight="1" x14ac:dyDescent="0.25">
      <c r="B4" s="67"/>
      <c r="C4" s="67"/>
      <c r="D4" s="67"/>
      <c r="E4" s="72"/>
      <c r="F4" s="72"/>
    </row>
    <row r="5" spans="2:7" ht="21" customHeight="1" x14ac:dyDescent="0.25">
      <c r="B5" s="67"/>
      <c r="C5" s="67"/>
      <c r="D5" s="67"/>
      <c r="E5" s="72"/>
      <c r="F5" s="72"/>
    </row>
    <row r="6" spans="2:7" ht="9.75" customHeight="1" x14ac:dyDescent="0.25">
      <c r="B6" s="67"/>
      <c r="C6" s="67"/>
      <c r="D6" s="67"/>
      <c r="E6" s="72"/>
      <c r="F6" s="72"/>
      <c r="G6" s="444">
        <v>43619</v>
      </c>
    </row>
    <row r="7" spans="2:7" s="78" customFormat="1" ht="26.25" customHeight="1" x14ac:dyDescent="0.3">
      <c r="B7" s="859" t="s">
        <v>701</v>
      </c>
      <c r="C7" s="859"/>
      <c r="D7" s="859"/>
      <c r="E7" s="859"/>
      <c r="F7" s="859"/>
      <c r="G7" s="79"/>
    </row>
    <row r="8" spans="2:7" s="78" customFormat="1" ht="45" customHeight="1" x14ac:dyDescent="0.3">
      <c r="B8" s="1086" t="s">
        <v>2</v>
      </c>
      <c r="C8" s="1087"/>
      <c r="D8" s="1088" t="s">
        <v>702</v>
      </c>
      <c r="E8" s="1088"/>
      <c r="F8" s="1088"/>
      <c r="G8" s="79"/>
    </row>
    <row r="9" spans="2:7" s="78" customFormat="1" ht="20.25" customHeight="1" x14ac:dyDescent="0.35">
      <c r="B9" s="1083" t="s">
        <v>708</v>
      </c>
      <c r="C9" s="1083" t="s">
        <v>703</v>
      </c>
      <c r="D9" s="1083">
        <v>12500</v>
      </c>
      <c r="E9" s="1083"/>
      <c r="F9" s="1083"/>
    </row>
    <row r="10" spans="2:7" ht="21" customHeight="1" x14ac:dyDescent="0.35">
      <c r="B10" s="1083" t="s">
        <v>704</v>
      </c>
      <c r="C10" s="1083" t="s">
        <v>704</v>
      </c>
      <c r="D10" s="1085">
        <v>14100</v>
      </c>
      <c r="E10" s="1085"/>
      <c r="F10" s="1085"/>
    </row>
    <row r="11" spans="2:7" ht="20.25" customHeight="1" x14ac:dyDescent="0.35">
      <c r="B11" s="1083" t="s">
        <v>705</v>
      </c>
      <c r="C11" s="1083" t="s">
        <v>705</v>
      </c>
      <c r="D11" s="1084">
        <v>16900</v>
      </c>
      <c r="E11" s="1084"/>
      <c r="F11" s="1084"/>
    </row>
    <row r="12" spans="2:7" ht="20.25" customHeight="1" x14ac:dyDescent="0.35">
      <c r="B12" s="1083" t="s">
        <v>706</v>
      </c>
      <c r="C12" s="1083" t="s">
        <v>706</v>
      </c>
      <c r="D12" s="1084">
        <v>12500</v>
      </c>
      <c r="E12" s="1084"/>
      <c r="F12" s="1084"/>
    </row>
    <row r="13" spans="2:7" ht="20.25" customHeight="1" x14ac:dyDescent="0.35">
      <c r="B13" s="1083" t="s">
        <v>707</v>
      </c>
      <c r="C13" s="1083" t="s">
        <v>707</v>
      </c>
      <c r="D13" s="1083">
        <v>16900</v>
      </c>
      <c r="E13" s="1083"/>
      <c r="F13" s="1083"/>
    </row>
  </sheetData>
  <mergeCells count="13">
    <mergeCell ref="B9:C9"/>
    <mergeCell ref="D9:F9"/>
    <mergeCell ref="B10:C10"/>
    <mergeCell ref="D10:F10"/>
    <mergeCell ref="B7:F7"/>
    <mergeCell ref="B8:C8"/>
    <mergeCell ref="D8:F8"/>
    <mergeCell ref="B13:C13"/>
    <mergeCell ref="D13:F13"/>
    <mergeCell ref="B11:C11"/>
    <mergeCell ref="D11:F11"/>
    <mergeCell ref="B12:C12"/>
    <mergeCell ref="D12:F12"/>
  </mergeCells>
  <pageMargins left="0.7" right="0.7" top="0.75" bottom="0.75" header="0.3" footer="0.3"/>
  <pageSetup paperSize="9" scale="9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66"/>
  <sheetViews>
    <sheetView view="pageBreakPreview" zoomScale="55" zoomScaleNormal="55" zoomScaleSheetLayoutView="55" zoomScalePageLayoutView="64" workbookViewId="0">
      <selection activeCell="F105" sqref="F105"/>
    </sheetView>
  </sheetViews>
  <sheetFormatPr defaultRowHeight="15" x14ac:dyDescent="0.25"/>
  <cols>
    <col min="1" max="1" width="75.5703125" customWidth="1"/>
    <col min="2" max="2" width="14.28515625" customWidth="1"/>
    <col min="3" max="3" width="23" customWidth="1"/>
    <col min="4" max="4" width="18.7109375" customWidth="1"/>
    <col min="5" max="5" width="21.28515625" customWidth="1"/>
    <col min="6" max="6" width="19.140625" customWidth="1"/>
    <col min="7" max="7" width="17.5703125" customWidth="1"/>
    <col min="8" max="8" width="21.5703125" bestFit="1" customWidth="1"/>
  </cols>
  <sheetData>
    <row r="1" spans="1:10" ht="21" x14ac:dyDescent="0.35">
      <c r="A1" s="1"/>
      <c r="B1" s="1"/>
      <c r="C1" s="1"/>
      <c r="D1" s="1"/>
      <c r="E1" s="1"/>
      <c r="F1" s="1"/>
      <c r="G1" s="21"/>
      <c r="H1" s="3"/>
    </row>
    <row r="2" spans="1:10" ht="21" x14ac:dyDescent="0.35">
      <c r="A2" s="1"/>
      <c r="B2" s="1"/>
      <c r="C2" s="1"/>
      <c r="D2" s="1"/>
      <c r="E2" s="1"/>
      <c r="F2" s="1"/>
      <c r="G2" s="21"/>
      <c r="H2" s="12"/>
    </row>
    <row r="3" spans="1:10" ht="21" x14ac:dyDescent="0.35">
      <c r="A3" s="1"/>
      <c r="B3" s="1"/>
      <c r="C3" s="1"/>
      <c r="D3" s="1"/>
      <c r="E3" s="1"/>
      <c r="F3" s="1"/>
      <c r="G3" s="21"/>
      <c r="H3" s="12"/>
    </row>
    <row r="4" spans="1:10" ht="21" customHeight="1" x14ac:dyDescent="0.35">
      <c r="A4" s="1"/>
      <c r="B4" s="1"/>
      <c r="C4" s="1"/>
      <c r="D4" s="1"/>
      <c r="E4" s="1"/>
      <c r="F4" s="22"/>
      <c r="G4" s="22"/>
      <c r="H4" s="12"/>
      <c r="I4" s="11"/>
    </row>
    <row r="5" spans="1:10" ht="21" customHeight="1" x14ac:dyDescent="0.35">
      <c r="A5" s="1"/>
      <c r="B5" s="23"/>
      <c r="C5" s="1"/>
      <c r="D5" s="1"/>
      <c r="E5" s="1"/>
      <c r="F5" s="20"/>
      <c r="G5" s="20"/>
      <c r="H5" s="12"/>
      <c r="I5" s="12"/>
      <c r="J5" s="12"/>
    </row>
    <row r="6" spans="1:10" ht="21" customHeight="1" x14ac:dyDescent="0.35">
      <c r="A6" s="1"/>
      <c r="B6" s="23"/>
      <c r="C6" s="23"/>
      <c r="D6" s="1"/>
      <c r="E6" s="1"/>
      <c r="F6" s="20"/>
      <c r="G6" s="20"/>
      <c r="H6" s="12"/>
      <c r="I6" s="12"/>
    </row>
    <row r="7" spans="1:10" ht="21" x14ac:dyDescent="0.35">
      <c r="A7" s="15"/>
      <c r="B7" s="13"/>
      <c r="C7" s="15"/>
      <c r="D7" s="15"/>
      <c r="E7" s="15"/>
      <c r="F7" s="17"/>
      <c r="G7" s="17"/>
      <c r="H7" s="12"/>
      <c r="I7" s="17"/>
      <c r="J7" s="17"/>
    </row>
    <row r="8" spans="1:10" ht="19.5" customHeight="1" x14ac:dyDescent="0.35">
      <c r="A8" s="18"/>
      <c r="B8" s="18"/>
      <c r="C8" s="18"/>
      <c r="D8" s="18"/>
      <c r="E8" s="18"/>
      <c r="F8" s="18"/>
      <c r="G8" s="18"/>
      <c r="H8" s="12"/>
      <c r="I8" s="15"/>
      <c r="J8" s="15"/>
    </row>
    <row r="9" spans="1:10" ht="19.5" customHeight="1" x14ac:dyDescent="0.35">
      <c r="A9" s="18"/>
      <c r="B9" s="18"/>
      <c r="C9" s="18"/>
      <c r="D9" s="18"/>
      <c r="E9" s="18"/>
      <c r="F9" s="18"/>
      <c r="G9" s="18"/>
      <c r="H9" s="12"/>
      <c r="I9" s="15"/>
      <c r="J9" s="15"/>
    </row>
    <row r="10" spans="1:10" ht="21.75" thickBot="1" x14ac:dyDescent="0.4">
      <c r="A10" s="18"/>
      <c r="B10" s="18"/>
      <c r="C10" s="18"/>
      <c r="D10" s="18"/>
      <c r="E10" s="18"/>
      <c r="F10" s="18"/>
      <c r="G10" s="18"/>
      <c r="H10" s="12"/>
      <c r="I10" s="15"/>
      <c r="J10" s="15"/>
    </row>
    <row r="11" spans="1:10" s="226" customFormat="1" ht="24" customHeight="1" x14ac:dyDescent="0.35">
      <c r="A11" s="1108" t="s">
        <v>2</v>
      </c>
      <c r="B11" s="1098" t="s">
        <v>162</v>
      </c>
      <c r="C11" s="1100" t="s">
        <v>4</v>
      </c>
      <c r="D11" s="1108" t="s">
        <v>678</v>
      </c>
      <c r="E11" s="1108" t="s">
        <v>164</v>
      </c>
      <c r="F11" s="1108" t="s">
        <v>165</v>
      </c>
      <c r="G11" s="1108" t="s">
        <v>679</v>
      </c>
    </row>
    <row r="12" spans="1:10" s="226" customFormat="1" ht="20.25" customHeight="1" thickBot="1" x14ac:dyDescent="0.4">
      <c r="A12" s="1109"/>
      <c r="B12" s="1099"/>
      <c r="C12" s="1101"/>
      <c r="D12" s="1109"/>
      <c r="E12" s="1109"/>
      <c r="F12" s="1109"/>
      <c r="G12" s="1109"/>
    </row>
    <row r="13" spans="1:10" s="226" customFormat="1" ht="21.75" thickBot="1" x14ac:dyDescent="0.4">
      <c r="A13" s="1100" t="s">
        <v>171</v>
      </c>
      <c r="B13" s="1110"/>
      <c r="C13" s="1110"/>
      <c r="D13" s="1110"/>
      <c r="E13" s="1110"/>
      <c r="F13" s="1110"/>
      <c r="G13" s="1098"/>
    </row>
    <row r="14" spans="1:10" s="237" customFormat="1" ht="24" customHeight="1" x14ac:dyDescent="0.25">
      <c r="A14" s="492" t="s">
        <v>326</v>
      </c>
      <c r="B14" s="480" t="s">
        <v>181</v>
      </c>
      <c r="C14" s="481" t="s">
        <v>498</v>
      </c>
      <c r="D14" s="480">
        <v>12.5</v>
      </c>
      <c r="E14" s="480">
        <v>170</v>
      </c>
      <c r="F14" s="480">
        <v>13</v>
      </c>
      <c r="G14" s="493">
        <v>3</v>
      </c>
    </row>
    <row r="15" spans="1:10" s="237" customFormat="1" ht="24" customHeight="1" x14ac:dyDescent="0.25">
      <c r="A15" s="494" t="s">
        <v>172</v>
      </c>
      <c r="B15" s="479" t="s">
        <v>173</v>
      </c>
      <c r="C15" s="495">
        <v>4</v>
      </c>
      <c r="D15" s="479">
        <v>11.76</v>
      </c>
      <c r="E15" s="479">
        <v>495</v>
      </c>
      <c r="F15" s="479">
        <v>42</v>
      </c>
      <c r="G15" s="486">
        <v>3</v>
      </c>
      <c r="H15" s="496"/>
      <c r="I15" s="496"/>
    </row>
    <row r="16" spans="1:10" s="237" customFormat="1" ht="24" customHeight="1" x14ac:dyDescent="0.25">
      <c r="A16" s="485" t="s">
        <v>172</v>
      </c>
      <c r="B16" s="497" t="s">
        <v>174</v>
      </c>
      <c r="C16" s="498" t="s">
        <v>175</v>
      </c>
      <c r="D16" s="497">
        <v>11.76</v>
      </c>
      <c r="E16" s="497">
        <v>294</v>
      </c>
      <c r="F16" s="497">
        <v>25</v>
      </c>
      <c r="G16" s="499">
        <v>3</v>
      </c>
      <c r="H16" s="496"/>
      <c r="I16" s="496"/>
    </row>
    <row r="17" spans="1:9" s="237" customFormat="1" ht="24" customHeight="1" x14ac:dyDescent="0.25">
      <c r="A17" s="494" t="s">
        <v>337</v>
      </c>
      <c r="B17" s="497">
        <v>1</v>
      </c>
      <c r="C17" s="498" t="s">
        <v>304</v>
      </c>
      <c r="D17" s="497">
        <v>11.11</v>
      </c>
      <c r="E17" s="497">
        <v>406</v>
      </c>
      <c r="F17" s="497">
        <v>36</v>
      </c>
      <c r="G17" s="499">
        <v>3</v>
      </c>
      <c r="H17" s="496"/>
      <c r="I17" s="496"/>
    </row>
    <row r="18" spans="1:9" s="237" customFormat="1" ht="24" customHeight="1" x14ac:dyDescent="0.25">
      <c r="A18" s="494" t="s">
        <v>337</v>
      </c>
      <c r="B18" s="497" t="s">
        <v>338</v>
      </c>
      <c r="C18" s="498" t="s">
        <v>304</v>
      </c>
      <c r="D18" s="497">
        <v>11.11</v>
      </c>
      <c r="E18" s="497">
        <v>189</v>
      </c>
      <c r="F18" s="497">
        <v>17</v>
      </c>
      <c r="G18" s="499">
        <v>3</v>
      </c>
      <c r="H18" s="496"/>
      <c r="I18" s="496"/>
    </row>
    <row r="19" spans="1:9" s="237" customFormat="1" ht="24" customHeight="1" x14ac:dyDescent="0.25">
      <c r="A19" s="485" t="s">
        <v>176</v>
      </c>
      <c r="B19" s="497" t="s">
        <v>177</v>
      </c>
      <c r="C19" s="498" t="s">
        <v>499</v>
      </c>
      <c r="D19" s="497">
        <v>11.11</v>
      </c>
      <c r="E19" s="497">
        <v>303</v>
      </c>
      <c r="F19" s="497">
        <v>27</v>
      </c>
      <c r="G19" s="499">
        <v>3</v>
      </c>
      <c r="H19" s="496"/>
      <c r="I19" s="496"/>
    </row>
    <row r="20" spans="1:9" s="237" customFormat="1" ht="24" customHeight="1" x14ac:dyDescent="0.25">
      <c r="A20" s="485" t="s">
        <v>176</v>
      </c>
      <c r="B20" s="497" t="s">
        <v>174</v>
      </c>
      <c r="C20" s="498" t="s">
        <v>499</v>
      </c>
      <c r="D20" s="497">
        <v>11.11</v>
      </c>
      <c r="E20" s="497">
        <v>236</v>
      </c>
      <c r="F20" s="497">
        <v>21</v>
      </c>
      <c r="G20" s="499">
        <v>3</v>
      </c>
      <c r="H20" s="496"/>
      <c r="I20" s="496"/>
    </row>
    <row r="21" spans="1:9" s="237" customFormat="1" ht="24" customHeight="1" x14ac:dyDescent="0.25">
      <c r="A21" s="500" t="s">
        <v>178</v>
      </c>
      <c r="B21" s="501" t="s">
        <v>179</v>
      </c>
      <c r="C21" s="502" t="s">
        <v>500</v>
      </c>
      <c r="D21" s="501">
        <v>11.11</v>
      </c>
      <c r="E21" s="501">
        <v>217</v>
      </c>
      <c r="F21" s="501">
        <v>19</v>
      </c>
      <c r="G21" s="503">
        <v>3</v>
      </c>
      <c r="H21" s="496"/>
      <c r="I21" s="496"/>
    </row>
    <row r="22" spans="1:9" s="237" customFormat="1" ht="24" customHeight="1" x14ac:dyDescent="0.25">
      <c r="A22" s="500" t="s">
        <v>180</v>
      </c>
      <c r="B22" s="501" t="s">
        <v>177</v>
      </c>
      <c r="C22" s="502" t="s">
        <v>501</v>
      </c>
      <c r="D22" s="501">
        <v>10</v>
      </c>
      <c r="E22" s="501">
        <v>332</v>
      </c>
      <c r="F22" s="501">
        <v>33</v>
      </c>
      <c r="G22" s="503">
        <v>3</v>
      </c>
      <c r="H22" s="496"/>
      <c r="I22" s="496"/>
    </row>
    <row r="23" spans="1:9" s="237" customFormat="1" ht="24" customHeight="1" x14ac:dyDescent="0.25">
      <c r="A23" s="500" t="s">
        <v>182</v>
      </c>
      <c r="B23" s="501">
        <v>2</v>
      </c>
      <c r="C23" s="502" t="s">
        <v>412</v>
      </c>
      <c r="D23" s="501">
        <v>11.76</v>
      </c>
      <c r="E23" s="501">
        <v>230</v>
      </c>
      <c r="F23" s="501">
        <v>19</v>
      </c>
      <c r="G23" s="503">
        <v>3</v>
      </c>
      <c r="H23" s="496"/>
      <c r="I23" s="496"/>
    </row>
    <row r="24" spans="1:9" s="237" customFormat="1" ht="24" customHeight="1" x14ac:dyDescent="0.25">
      <c r="A24" s="485" t="s">
        <v>182</v>
      </c>
      <c r="B24" s="497" t="s">
        <v>183</v>
      </c>
      <c r="C24" s="504">
        <v>4</v>
      </c>
      <c r="D24" s="497">
        <v>11.76</v>
      </c>
      <c r="E24" s="497">
        <v>189</v>
      </c>
      <c r="F24" s="497">
        <v>16</v>
      </c>
      <c r="G24" s="499">
        <v>3</v>
      </c>
    </row>
    <row r="25" spans="1:9" s="237" customFormat="1" ht="24" customHeight="1" x14ac:dyDescent="0.25">
      <c r="A25" s="485" t="s">
        <v>184</v>
      </c>
      <c r="B25" s="497" t="s">
        <v>183</v>
      </c>
      <c r="C25" s="504">
        <v>4</v>
      </c>
      <c r="D25" s="497">
        <v>9.52</v>
      </c>
      <c r="E25" s="497">
        <v>186</v>
      </c>
      <c r="F25" s="497">
        <v>19</v>
      </c>
      <c r="G25" s="499">
        <v>3</v>
      </c>
    </row>
    <row r="26" spans="1:9" s="237" customFormat="1" ht="24" customHeight="1" x14ac:dyDescent="0.25">
      <c r="A26" s="485" t="s">
        <v>185</v>
      </c>
      <c r="B26" s="497" t="s">
        <v>173</v>
      </c>
      <c r="C26" s="497">
        <v>3</v>
      </c>
      <c r="D26" s="497">
        <v>12.5</v>
      </c>
      <c r="E26" s="497">
        <v>445</v>
      </c>
      <c r="F26" s="497">
        <v>36</v>
      </c>
      <c r="G26" s="499">
        <v>3</v>
      </c>
    </row>
    <row r="27" spans="1:9" s="237" customFormat="1" ht="24" customHeight="1" x14ac:dyDescent="0.25">
      <c r="A27" s="485" t="s">
        <v>185</v>
      </c>
      <c r="B27" s="497" t="s">
        <v>174</v>
      </c>
      <c r="C27" s="497">
        <v>3</v>
      </c>
      <c r="D27" s="497">
        <v>12.5</v>
      </c>
      <c r="E27" s="497">
        <v>297</v>
      </c>
      <c r="F27" s="497">
        <v>24</v>
      </c>
      <c r="G27" s="499">
        <v>3</v>
      </c>
    </row>
    <row r="28" spans="1:9" s="237" customFormat="1" ht="24" customHeight="1" x14ac:dyDescent="0.25">
      <c r="A28" s="485" t="s">
        <v>185</v>
      </c>
      <c r="B28" s="497" t="s">
        <v>181</v>
      </c>
      <c r="C28" s="497">
        <v>3</v>
      </c>
      <c r="D28" s="497">
        <v>12.5</v>
      </c>
      <c r="E28" s="497">
        <v>218</v>
      </c>
      <c r="F28" s="497">
        <v>18</v>
      </c>
      <c r="G28" s="499">
        <v>3</v>
      </c>
    </row>
    <row r="29" spans="1:9" s="237" customFormat="1" ht="24" customHeight="1" x14ac:dyDescent="0.25">
      <c r="A29" s="485" t="s">
        <v>399</v>
      </c>
      <c r="B29" s="497" t="s">
        <v>177</v>
      </c>
      <c r="C29" s="497">
        <v>4</v>
      </c>
      <c r="D29" s="497">
        <v>12.5</v>
      </c>
      <c r="E29" s="497">
        <v>404</v>
      </c>
      <c r="F29" s="497">
        <v>32</v>
      </c>
      <c r="G29" s="499">
        <v>3</v>
      </c>
    </row>
    <row r="30" spans="1:9" s="237" customFormat="1" ht="24" customHeight="1" x14ac:dyDescent="0.25">
      <c r="A30" s="485" t="s">
        <v>399</v>
      </c>
      <c r="B30" s="497" t="s">
        <v>174</v>
      </c>
      <c r="C30" s="497">
        <v>4</v>
      </c>
      <c r="D30" s="497">
        <v>12.5</v>
      </c>
      <c r="E30" s="497">
        <v>288</v>
      </c>
      <c r="F30" s="497">
        <v>23</v>
      </c>
      <c r="G30" s="499">
        <v>3</v>
      </c>
    </row>
    <row r="31" spans="1:9" s="237" customFormat="1" ht="24" customHeight="1" x14ac:dyDescent="0.25">
      <c r="A31" s="485" t="s">
        <v>361</v>
      </c>
      <c r="B31" s="497" t="s">
        <v>177</v>
      </c>
      <c r="C31" s="487" t="s">
        <v>351</v>
      </c>
      <c r="D31" s="497">
        <v>11.76</v>
      </c>
      <c r="E31" s="497">
        <v>400</v>
      </c>
      <c r="F31" s="497">
        <v>34</v>
      </c>
      <c r="G31" s="499">
        <v>3</v>
      </c>
    </row>
    <row r="32" spans="1:9" s="237" customFormat="1" ht="24" customHeight="1" x14ac:dyDescent="0.25">
      <c r="A32" s="485" t="s">
        <v>361</v>
      </c>
      <c r="B32" s="497" t="s">
        <v>174</v>
      </c>
      <c r="C32" s="487" t="s">
        <v>351</v>
      </c>
      <c r="D32" s="497">
        <v>11.76</v>
      </c>
      <c r="E32" s="497">
        <v>300</v>
      </c>
      <c r="F32" s="497">
        <v>25</v>
      </c>
      <c r="G32" s="499">
        <v>3</v>
      </c>
    </row>
    <row r="33" spans="1:7" s="237" customFormat="1" ht="24" customHeight="1" x14ac:dyDescent="0.25">
      <c r="A33" s="485" t="s">
        <v>361</v>
      </c>
      <c r="B33" s="497" t="s">
        <v>181</v>
      </c>
      <c r="C33" s="487" t="s">
        <v>351</v>
      </c>
      <c r="D33" s="497">
        <v>11.76</v>
      </c>
      <c r="E33" s="497">
        <v>250</v>
      </c>
      <c r="F33" s="497">
        <v>21</v>
      </c>
      <c r="G33" s="499">
        <v>3</v>
      </c>
    </row>
    <row r="34" spans="1:7" s="237" customFormat="1" ht="24" customHeight="1" x14ac:dyDescent="0.25">
      <c r="A34" s="485" t="s">
        <v>361</v>
      </c>
      <c r="B34" s="497" t="s">
        <v>183</v>
      </c>
      <c r="C34" s="487" t="s">
        <v>175</v>
      </c>
      <c r="D34" s="497">
        <v>11.76</v>
      </c>
      <c r="E34" s="497">
        <v>220</v>
      </c>
      <c r="F34" s="497">
        <v>18</v>
      </c>
      <c r="G34" s="499">
        <v>3</v>
      </c>
    </row>
    <row r="35" spans="1:7" s="237" customFormat="1" ht="24" customHeight="1" x14ac:dyDescent="0.25">
      <c r="A35" s="485" t="s">
        <v>370</v>
      </c>
      <c r="B35" s="497" t="s">
        <v>177</v>
      </c>
      <c r="C35" s="487" t="s">
        <v>175</v>
      </c>
      <c r="D35" s="497">
        <v>9.52</v>
      </c>
      <c r="E35" s="497">
        <v>388</v>
      </c>
      <c r="F35" s="497">
        <v>40</v>
      </c>
      <c r="G35" s="499">
        <v>3</v>
      </c>
    </row>
    <row r="36" spans="1:7" s="237" customFormat="1" ht="24" customHeight="1" x14ac:dyDescent="0.25">
      <c r="A36" s="485" t="s">
        <v>370</v>
      </c>
      <c r="B36" s="497" t="s">
        <v>174</v>
      </c>
      <c r="C36" s="487" t="s">
        <v>175</v>
      </c>
      <c r="D36" s="497">
        <v>9.52</v>
      </c>
      <c r="E36" s="497">
        <v>292</v>
      </c>
      <c r="F36" s="497">
        <v>30</v>
      </c>
      <c r="G36" s="499">
        <v>3</v>
      </c>
    </row>
    <row r="37" spans="1:7" s="237" customFormat="1" ht="24" customHeight="1" x14ac:dyDescent="0.25">
      <c r="A37" s="485" t="s">
        <v>370</v>
      </c>
      <c r="B37" s="497" t="s">
        <v>181</v>
      </c>
      <c r="C37" s="487" t="s">
        <v>638</v>
      </c>
      <c r="D37" s="497">
        <v>9.52</v>
      </c>
      <c r="E37" s="497">
        <v>252</v>
      </c>
      <c r="F37" s="497">
        <v>26</v>
      </c>
      <c r="G37" s="499">
        <v>3</v>
      </c>
    </row>
    <row r="38" spans="1:7" s="237" customFormat="1" ht="24" customHeight="1" x14ac:dyDescent="0.25">
      <c r="A38" s="485" t="s">
        <v>370</v>
      </c>
      <c r="B38" s="497" t="s">
        <v>183</v>
      </c>
      <c r="C38" s="487" t="s">
        <v>638</v>
      </c>
      <c r="D38" s="497">
        <v>9.52</v>
      </c>
      <c r="E38" s="497">
        <v>227</v>
      </c>
      <c r="F38" s="497">
        <v>23</v>
      </c>
      <c r="G38" s="499">
        <v>3</v>
      </c>
    </row>
    <row r="39" spans="1:7" s="237" customFormat="1" ht="24" customHeight="1" x14ac:dyDescent="0.25">
      <c r="A39" s="485" t="s">
        <v>403</v>
      </c>
      <c r="B39" s="497" t="s">
        <v>173</v>
      </c>
      <c r="C39" s="487" t="s">
        <v>351</v>
      </c>
      <c r="D39" s="497">
        <v>8.69</v>
      </c>
      <c r="E39" s="497">
        <v>436</v>
      </c>
      <c r="F39" s="497">
        <v>50</v>
      </c>
      <c r="G39" s="499">
        <v>3</v>
      </c>
    </row>
    <row r="40" spans="1:7" s="237" customFormat="1" ht="24" customHeight="1" x14ac:dyDescent="0.25">
      <c r="A40" s="485" t="s">
        <v>403</v>
      </c>
      <c r="B40" s="497" t="s">
        <v>174</v>
      </c>
      <c r="C40" s="487" t="s">
        <v>175</v>
      </c>
      <c r="D40" s="497">
        <v>8.69</v>
      </c>
      <c r="E40" s="497">
        <v>304</v>
      </c>
      <c r="F40" s="497">
        <v>35</v>
      </c>
      <c r="G40" s="499">
        <v>3</v>
      </c>
    </row>
    <row r="41" spans="1:7" s="237" customFormat="1" ht="24" customHeight="1" x14ac:dyDescent="0.25">
      <c r="A41" s="485" t="s">
        <v>403</v>
      </c>
      <c r="B41" s="497" t="s">
        <v>181</v>
      </c>
      <c r="C41" s="487" t="s">
        <v>351</v>
      </c>
      <c r="D41" s="497">
        <v>8.69</v>
      </c>
      <c r="E41" s="497">
        <v>252</v>
      </c>
      <c r="F41" s="497">
        <v>29</v>
      </c>
      <c r="G41" s="499">
        <v>3</v>
      </c>
    </row>
    <row r="42" spans="1:7" s="237" customFormat="1" ht="24" customHeight="1" x14ac:dyDescent="0.25">
      <c r="A42" s="485" t="s">
        <v>364</v>
      </c>
      <c r="B42" s="497" t="s">
        <v>177</v>
      </c>
      <c r="C42" s="487" t="s">
        <v>639</v>
      </c>
      <c r="D42" s="497">
        <v>8.33</v>
      </c>
      <c r="E42" s="497">
        <v>397</v>
      </c>
      <c r="F42" s="497">
        <v>47</v>
      </c>
      <c r="G42" s="499">
        <v>3</v>
      </c>
    </row>
    <row r="43" spans="1:7" s="237" customFormat="1" ht="24" customHeight="1" x14ac:dyDescent="0.25">
      <c r="A43" s="485" t="s">
        <v>364</v>
      </c>
      <c r="B43" s="497" t="s">
        <v>174</v>
      </c>
      <c r="C43" s="487" t="s">
        <v>639</v>
      </c>
      <c r="D43" s="497">
        <v>8.33</v>
      </c>
      <c r="E43" s="497">
        <v>305</v>
      </c>
      <c r="F43" s="497">
        <v>36</v>
      </c>
      <c r="G43" s="499">
        <v>3</v>
      </c>
    </row>
    <row r="44" spans="1:7" s="237" customFormat="1" ht="24" customHeight="1" x14ac:dyDescent="0.25">
      <c r="A44" s="485" t="s">
        <v>364</v>
      </c>
      <c r="B44" s="497" t="s">
        <v>181</v>
      </c>
      <c r="C44" s="487" t="s">
        <v>638</v>
      </c>
      <c r="D44" s="497">
        <v>8.33</v>
      </c>
      <c r="E44" s="497">
        <v>248</v>
      </c>
      <c r="F44" s="497">
        <v>30</v>
      </c>
      <c r="G44" s="499">
        <v>3</v>
      </c>
    </row>
    <row r="45" spans="1:7" s="237" customFormat="1" ht="24" customHeight="1" x14ac:dyDescent="0.25">
      <c r="A45" s="485" t="s">
        <v>186</v>
      </c>
      <c r="B45" s="497" t="s">
        <v>174</v>
      </c>
      <c r="C45" s="497">
        <v>3</v>
      </c>
      <c r="D45" s="497">
        <v>11.63</v>
      </c>
      <c r="E45" s="497">
        <v>326</v>
      </c>
      <c r="F45" s="497">
        <v>28</v>
      </c>
      <c r="G45" s="499">
        <v>3</v>
      </c>
    </row>
    <row r="46" spans="1:7" s="237" customFormat="1" ht="24" customHeight="1" x14ac:dyDescent="0.25">
      <c r="A46" s="485" t="s">
        <v>186</v>
      </c>
      <c r="B46" s="497" t="s">
        <v>181</v>
      </c>
      <c r="C46" s="497">
        <v>3</v>
      </c>
      <c r="D46" s="497">
        <v>11.63</v>
      </c>
      <c r="E46" s="497">
        <v>268</v>
      </c>
      <c r="F46" s="497">
        <v>23</v>
      </c>
      <c r="G46" s="499">
        <v>3</v>
      </c>
    </row>
    <row r="47" spans="1:7" s="237" customFormat="1" ht="24" customHeight="1" thickBot="1" x14ac:dyDescent="0.3">
      <c r="A47" s="488" t="s">
        <v>364</v>
      </c>
      <c r="B47" s="505" t="s">
        <v>183</v>
      </c>
      <c r="C47" s="506" t="s">
        <v>638</v>
      </c>
      <c r="D47" s="505">
        <v>8.33</v>
      </c>
      <c r="E47" s="505">
        <v>234</v>
      </c>
      <c r="F47" s="505">
        <v>28</v>
      </c>
      <c r="G47" s="507">
        <v>3</v>
      </c>
    </row>
    <row r="48" spans="1:7" s="226" customFormat="1" ht="30.75" customHeight="1" thickBot="1" x14ac:dyDescent="0.45">
      <c r="A48" s="1102" t="s">
        <v>187</v>
      </c>
      <c r="B48" s="1103"/>
      <c r="C48" s="1103"/>
      <c r="D48" s="1103"/>
      <c r="E48" s="1103"/>
      <c r="F48" s="1103"/>
      <c r="G48" s="1104"/>
    </row>
    <row r="49" spans="1:7" s="226" customFormat="1" ht="24" customHeight="1" x14ac:dyDescent="0.35">
      <c r="A49" s="482" t="s">
        <v>188</v>
      </c>
      <c r="B49" s="483">
        <v>2</v>
      </c>
      <c r="C49" s="483">
        <v>3</v>
      </c>
      <c r="D49" s="483">
        <v>11.11</v>
      </c>
      <c r="E49" s="483">
        <v>359</v>
      </c>
      <c r="F49" s="483">
        <v>32</v>
      </c>
      <c r="G49" s="484">
        <v>3</v>
      </c>
    </row>
    <row r="50" spans="1:7" s="226" customFormat="1" ht="24" customHeight="1" x14ac:dyDescent="0.35">
      <c r="A50" s="485" t="s">
        <v>315</v>
      </c>
      <c r="B50" s="479" t="s">
        <v>177</v>
      </c>
      <c r="C50" s="479">
        <v>4</v>
      </c>
      <c r="D50" s="479">
        <v>11.11</v>
      </c>
      <c r="E50" s="479">
        <v>445</v>
      </c>
      <c r="F50" s="479">
        <v>40</v>
      </c>
      <c r="G50" s="486">
        <v>3</v>
      </c>
    </row>
    <row r="51" spans="1:7" s="226" customFormat="1" ht="24" customHeight="1" x14ac:dyDescent="0.35">
      <c r="A51" s="485" t="s">
        <v>315</v>
      </c>
      <c r="B51" s="479" t="s">
        <v>177</v>
      </c>
      <c r="C51" s="479">
        <v>4</v>
      </c>
      <c r="D51" s="479">
        <v>11.11</v>
      </c>
      <c r="E51" s="479">
        <v>378</v>
      </c>
      <c r="F51" s="479">
        <v>34</v>
      </c>
      <c r="G51" s="486">
        <v>3</v>
      </c>
    </row>
    <row r="52" spans="1:7" s="226" customFormat="1" ht="24" customHeight="1" x14ac:dyDescent="0.35">
      <c r="A52" s="485" t="s">
        <v>315</v>
      </c>
      <c r="B52" s="479" t="s">
        <v>179</v>
      </c>
      <c r="C52" s="479" t="s">
        <v>412</v>
      </c>
      <c r="D52" s="479">
        <v>11.11</v>
      </c>
      <c r="E52" s="479">
        <v>236</v>
      </c>
      <c r="F52" s="479">
        <v>21</v>
      </c>
      <c r="G52" s="486">
        <v>3</v>
      </c>
    </row>
    <row r="53" spans="1:7" s="226" customFormat="1" ht="24" customHeight="1" x14ac:dyDescent="0.35">
      <c r="A53" s="485" t="s">
        <v>398</v>
      </c>
      <c r="B53" s="479" t="s">
        <v>181</v>
      </c>
      <c r="C53" s="479">
        <v>4</v>
      </c>
      <c r="D53" s="479">
        <v>11.76</v>
      </c>
      <c r="E53" s="479">
        <v>281</v>
      </c>
      <c r="F53" s="479">
        <v>24</v>
      </c>
      <c r="G53" s="486">
        <v>3</v>
      </c>
    </row>
    <row r="54" spans="1:7" s="226" customFormat="1" ht="24" customHeight="1" x14ac:dyDescent="0.35">
      <c r="A54" s="485" t="s">
        <v>461</v>
      </c>
      <c r="B54" s="479" t="s">
        <v>177</v>
      </c>
      <c r="C54" s="487" t="s">
        <v>638</v>
      </c>
      <c r="D54" s="479">
        <v>9.52</v>
      </c>
      <c r="E54" s="479">
        <v>405</v>
      </c>
      <c r="F54" s="479">
        <v>42</v>
      </c>
      <c r="G54" s="486">
        <v>3</v>
      </c>
    </row>
    <row r="55" spans="1:7" s="226" customFormat="1" ht="24" customHeight="1" x14ac:dyDescent="0.35">
      <c r="A55" s="485" t="s">
        <v>461</v>
      </c>
      <c r="B55" s="479" t="s">
        <v>174</v>
      </c>
      <c r="C55" s="487" t="s">
        <v>640</v>
      </c>
      <c r="D55" s="479">
        <v>9.52</v>
      </c>
      <c r="E55" s="479">
        <v>316</v>
      </c>
      <c r="F55" s="479">
        <v>33</v>
      </c>
      <c r="G55" s="486">
        <v>3</v>
      </c>
    </row>
    <row r="56" spans="1:7" s="226" customFormat="1" ht="24" customHeight="1" x14ac:dyDescent="0.35">
      <c r="A56" s="485" t="s">
        <v>461</v>
      </c>
      <c r="B56" s="479" t="s">
        <v>181</v>
      </c>
      <c r="C56" s="487" t="s">
        <v>640</v>
      </c>
      <c r="D56" s="479">
        <v>9.52</v>
      </c>
      <c r="E56" s="479">
        <v>276</v>
      </c>
      <c r="F56" s="479">
        <v>29</v>
      </c>
      <c r="G56" s="486">
        <v>3</v>
      </c>
    </row>
    <row r="57" spans="1:7" s="226" customFormat="1" ht="24" customHeight="1" x14ac:dyDescent="0.35">
      <c r="A57" s="485" t="s">
        <v>461</v>
      </c>
      <c r="B57" s="479" t="s">
        <v>183</v>
      </c>
      <c r="C57" s="487" t="s">
        <v>640</v>
      </c>
      <c r="D57" s="479">
        <v>9.52</v>
      </c>
      <c r="E57" s="479">
        <v>243</v>
      </c>
      <c r="F57" s="479">
        <v>25</v>
      </c>
      <c r="G57" s="486">
        <v>3</v>
      </c>
    </row>
    <row r="58" spans="1:7" s="226" customFormat="1" ht="24" customHeight="1" x14ac:dyDescent="0.35">
      <c r="A58" s="485" t="s">
        <v>462</v>
      </c>
      <c r="B58" s="479" t="s">
        <v>174</v>
      </c>
      <c r="C58" s="487" t="s">
        <v>351</v>
      </c>
      <c r="D58" s="479">
        <v>8.33</v>
      </c>
      <c r="E58" s="479">
        <v>319</v>
      </c>
      <c r="F58" s="479">
        <v>38</v>
      </c>
      <c r="G58" s="486">
        <v>3</v>
      </c>
    </row>
    <row r="59" spans="1:7" s="226" customFormat="1" ht="24" customHeight="1" x14ac:dyDescent="0.35">
      <c r="A59" s="485" t="s">
        <v>462</v>
      </c>
      <c r="B59" s="479" t="s">
        <v>181</v>
      </c>
      <c r="C59" s="487" t="s">
        <v>351</v>
      </c>
      <c r="D59" s="479">
        <v>8.33</v>
      </c>
      <c r="E59" s="479">
        <v>276</v>
      </c>
      <c r="F59" s="479">
        <v>33</v>
      </c>
      <c r="G59" s="486">
        <v>3</v>
      </c>
    </row>
    <row r="60" spans="1:7" s="226" customFormat="1" ht="24" customHeight="1" x14ac:dyDescent="0.35">
      <c r="A60" s="485" t="s">
        <v>365</v>
      </c>
      <c r="B60" s="479" t="s">
        <v>183</v>
      </c>
      <c r="C60" s="487" t="s">
        <v>175</v>
      </c>
      <c r="D60" s="479">
        <v>8.33</v>
      </c>
      <c r="E60" s="479">
        <v>259</v>
      </c>
      <c r="F60" s="479">
        <v>31</v>
      </c>
      <c r="G60" s="486">
        <v>3</v>
      </c>
    </row>
    <row r="61" spans="1:7" s="226" customFormat="1" ht="24" customHeight="1" x14ac:dyDescent="0.35">
      <c r="A61" s="485" t="s">
        <v>463</v>
      </c>
      <c r="B61" s="479" t="s">
        <v>181</v>
      </c>
      <c r="C61" s="487" t="s">
        <v>351</v>
      </c>
      <c r="D61" s="479">
        <v>7.3</v>
      </c>
      <c r="E61" s="479">
        <v>274</v>
      </c>
      <c r="F61" s="479">
        <v>37</v>
      </c>
      <c r="G61" s="486">
        <v>3</v>
      </c>
    </row>
    <row r="62" spans="1:7" s="226" customFormat="1" ht="24" customHeight="1" thickBot="1" x14ac:dyDescent="0.4">
      <c r="A62" s="488" t="s">
        <v>190</v>
      </c>
      <c r="B62" s="489" t="s">
        <v>174</v>
      </c>
      <c r="C62" s="490" t="s">
        <v>351</v>
      </c>
      <c r="D62" s="489">
        <v>10</v>
      </c>
      <c r="E62" s="489">
        <v>290</v>
      </c>
      <c r="F62" s="489">
        <v>29</v>
      </c>
      <c r="G62" s="491">
        <v>3</v>
      </c>
    </row>
    <row r="63" spans="1:7" s="226" customFormat="1" ht="28.5" customHeight="1" thickBot="1" x14ac:dyDescent="0.4">
      <c r="A63" s="1105" t="s">
        <v>191</v>
      </c>
      <c r="B63" s="1106"/>
      <c r="C63" s="1106"/>
      <c r="D63" s="1106"/>
      <c r="E63" s="1106"/>
      <c r="F63" s="1106"/>
      <c r="G63" s="1107"/>
    </row>
    <row r="64" spans="1:7" s="226" customFormat="1" ht="19.5" x14ac:dyDescent="0.35">
      <c r="A64" s="363" t="s">
        <v>313</v>
      </c>
      <c r="B64" s="364">
        <v>1</v>
      </c>
      <c r="C64" s="365">
        <v>2.2000000000000002</v>
      </c>
      <c r="D64" s="366">
        <v>11.11</v>
      </c>
      <c r="E64" s="366">
        <v>500</v>
      </c>
      <c r="F64" s="366">
        <v>45</v>
      </c>
      <c r="G64" s="367">
        <v>3</v>
      </c>
    </row>
    <row r="65" spans="1:7" s="226" customFormat="1" ht="19.5" x14ac:dyDescent="0.35">
      <c r="A65" s="357" t="s">
        <v>636</v>
      </c>
      <c r="B65" s="358">
        <v>1</v>
      </c>
      <c r="C65" s="361" t="s">
        <v>192</v>
      </c>
      <c r="D65" s="359">
        <v>11.7</v>
      </c>
      <c r="E65" s="359">
        <v>577</v>
      </c>
      <c r="F65" s="359">
        <v>49</v>
      </c>
      <c r="G65" s="360">
        <v>3</v>
      </c>
    </row>
    <row r="66" spans="1:7" s="226" customFormat="1" ht="20.25" thickBot="1" x14ac:dyDescent="0.4">
      <c r="A66" s="369" t="s">
        <v>636</v>
      </c>
      <c r="B66" s="372">
        <v>2</v>
      </c>
      <c r="C66" s="373" t="s">
        <v>192</v>
      </c>
      <c r="D66" s="374">
        <v>11.7</v>
      </c>
      <c r="E66" s="374">
        <v>458</v>
      </c>
      <c r="F66" s="374">
        <v>39</v>
      </c>
      <c r="G66" s="375">
        <v>3</v>
      </c>
    </row>
    <row r="67" spans="1:7" s="226" customFormat="1" ht="19.5" x14ac:dyDescent="0.35">
      <c r="A67" s="376"/>
      <c r="B67" s="377"/>
      <c r="C67" s="377"/>
      <c r="D67" s="377"/>
      <c r="E67" s="377"/>
      <c r="F67" s="377"/>
      <c r="G67" s="377"/>
    </row>
    <row r="68" spans="1:7" s="226" customFormat="1" ht="19.5" x14ac:dyDescent="0.35">
      <c r="A68" s="376"/>
      <c r="B68" s="377"/>
      <c r="C68" s="377"/>
      <c r="D68" s="377"/>
      <c r="E68" s="377"/>
      <c r="F68" s="377"/>
      <c r="G68" s="377"/>
    </row>
    <row r="69" spans="1:7" s="226" customFormat="1" ht="19.5" x14ac:dyDescent="0.35">
      <c r="A69" s="376"/>
      <c r="B69" s="377"/>
      <c r="C69" s="377"/>
      <c r="D69" s="377"/>
      <c r="E69" s="377"/>
      <c r="F69" s="377"/>
      <c r="G69" s="377"/>
    </row>
    <row r="70" spans="1:7" s="226" customFormat="1" ht="27" customHeight="1" x14ac:dyDescent="0.35">
      <c r="A70" s="376"/>
      <c r="B70" s="377"/>
      <c r="C70" s="377"/>
      <c r="D70" s="377"/>
      <c r="E70" s="377"/>
      <c r="F70" s="377"/>
      <c r="G70" s="377"/>
    </row>
    <row r="71" spans="1:7" s="226" customFormat="1" ht="19.5" x14ac:dyDescent="0.35">
      <c r="A71" s="376"/>
      <c r="B71" s="377"/>
      <c r="C71" s="377"/>
      <c r="D71" s="377"/>
      <c r="E71" s="377"/>
      <c r="F71" s="377"/>
      <c r="G71" s="377"/>
    </row>
    <row r="72" spans="1:7" s="226" customFormat="1" ht="19.5" x14ac:dyDescent="0.35">
      <c r="A72" s="376"/>
      <c r="B72" s="377"/>
      <c r="C72" s="377"/>
      <c r="D72" s="377"/>
      <c r="E72" s="377"/>
      <c r="F72" s="377"/>
      <c r="G72" s="377"/>
    </row>
    <row r="73" spans="1:7" s="226" customFormat="1" ht="19.5" x14ac:dyDescent="0.35">
      <c r="A73" s="376"/>
      <c r="B73" s="377"/>
      <c r="C73" s="377"/>
      <c r="D73" s="377"/>
      <c r="E73" s="377"/>
      <c r="F73" s="377"/>
      <c r="G73" s="377"/>
    </row>
    <row r="74" spans="1:7" s="226" customFormat="1" ht="33.75" customHeight="1" thickBot="1" x14ac:dyDescent="0.4">
      <c r="A74" s="376"/>
      <c r="B74" s="377"/>
      <c r="C74" s="377"/>
      <c r="D74" s="377"/>
      <c r="E74" s="377"/>
      <c r="F74" s="377"/>
      <c r="G74" s="377"/>
    </row>
    <row r="75" spans="1:7" s="226" customFormat="1" ht="32.25" hidden="1" customHeight="1" thickBot="1" x14ac:dyDescent="0.4">
      <c r="A75" s="376"/>
      <c r="B75" s="377"/>
      <c r="C75" s="377"/>
      <c r="D75" s="377"/>
      <c r="E75" s="377"/>
      <c r="F75" s="377"/>
      <c r="G75" s="377"/>
    </row>
    <row r="76" spans="1:7" s="226" customFormat="1" ht="27" customHeight="1" x14ac:dyDescent="0.35">
      <c r="A76" s="1092" t="s">
        <v>2</v>
      </c>
      <c r="B76" s="1094" t="s">
        <v>162</v>
      </c>
      <c r="C76" s="1096" t="s">
        <v>4</v>
      </c>
      <c r="D76" s="378" t="s">
        <v>163</v>
      </c>
      <c r="E76" s="1092" t="s">
        <v>164</v>
      </c>
      <c r="F76" s="1092" t="s">
        <v>165</v>
      </c>
      <c r="G76" s="379" t="s">
        <v>166</v>
      </c>
    </row>
    <row r="77" spans="1:7" s="226" customFormat="1" ht="20.25" thickBot="1" x14ac:dyDescent="0.4">
      <c r="A77" s="1093"/>
      <c r="B77" s="1095"/>
      <c r="C77" s="1097"/>
      <c r="D77" s="380" t="s">
        <v>167</v>
      </c>
      <c r="E77" s="1093"/>
      <c r="F77" s="1093"/>
      <c r="G77" s="381" t="s">
        <v>170</v>
      </c>
    </row>
    <row r="78" spans="1:7" s="226" customFormat="1" ht="24.75" thickBot="1" x14ac:dyDescent="0.45">
      <c r="A78" s="1089" t="s">
        <v>199</v>
      </c>
      <c r="B78" s="1090"/>
      <c r="C78" s="1090"/>
      <c r="D78" s="1090"/>
      <c r="E78" s="1090"/>
      <c r="F78" s="1090"/>
      <c r="G78" s="1091"/>
    </row>
    <row r="79" spans="1:7" s="226" customFormat="1" ht="19.5" x14ac:dyDescent="0.35">
      <c r="A79" s="355" t="s">
        <v>426</v>
      </c>
      <c r="B79" s="356">
        <v>2</v>
      </c>
      <c r="C79" s="368">
        <v>3</v>
      </c>
      <c r="D79" s="382">
        <v>9.52</v>
      </c>
      <c r="E79" s="382">
        <v>470</v>
      </c>
      <c r="F79" s="382">
        <v>49</v>
      </c>
      <c r="G79" s="383">
        <v>6</v>
      </c>
    </row>
    <row r="80" spans="1:7" s="226" customFormat="1" ht="19.5" x14ac:dyDescent="0.35">
      <c r="A80" s="355" t="s">
        <v>200</v>
      </c>
      <c r="B80" s="356">
        <v>2</v>
      </c>
      <c r="C80" s="368">
        <v>3</v>
      </c>
      <c r="D80" s="382">
        <v>9.52</v>
      </c>
      <c r="E80" s="382">
        <v>575</v>
      </c>
      <c r="F80" s="382">
        <v>60</v>
      </c>
      <c r="G80" s="383">
        <v>8</v>
      </c>
    </row>
    <row r="81" spans="1:22" s="226" customFormat="1" ht="19.5" x14ac:dyDescent="0.35">
      <c r="A81" s="355" t="s">
        <v>347</v>
      </c>
      <c r="B81" s="358">
        <v>2</v>
      </c>
      <c r="C81" s="361">
        <v>3</v>
      </c>
      <c r="D81" s="359">
        <v>8.33</v>
      </c>
      <c r="E81" s="359">
        <v>462</v>
      </c>
      <c r="F81" s="359">
        <v>55</v>
      </c>
      <c r="G81" s="360">
        <v>8</v>
      </c>
    </row>
    <row r="82" spans="1:22" s="226" customFormat="1" ht="19.5" x14ac:dyDescent="0.35">
      <c r="A82" s="355" t="s">
        <v>201</v>
      </c>
      <c r="B82" s="356" t="s">
        <v>177</v>
      </c>
      <c r="C82" s="368">
        <v>4</v>
      </c>
      <c r="D82" s="382">
        <v>9.52</v>
      </c>
      <c r="E82" s="382">
        <v>648</v>
      </c>
      <c r="F82" s="382">
        <v>68</v>
      </c>
      <c r="G82" s="383">
        <v>9</v>
      </c>
    </row>
    <row r="83" spans="1:22" s="226" customFormat="1" ht="19.5" x14ac:dyDescent="0.35">
      <c r="A83" s="355" t="s">
        <v>201</v>
      </c>
      <c r="B83" s="356" t="s">
        <v>174</v>
      </c>
      <c r="C83" s="362" t="s">
        <v>175</v>
      </c>
      <c r="D83" s="382">
        <v>9.52</v>
      </c>
      <c r="E83" s="382">
        <v>575</v>
      </c>
      <c r="F83" s="382">
        <v>60</v>
      </c>
      <c r="G83" s="383">
        <v>9</v>
      </c>
    </row>
    <row r="84" spans="1:22" s="226" customFormat="1" ht="19.5" x14ac:dyDescent="0.35">
      <c r="A84" s="355" t="s">
        <v>201</v>
      </c>
      <c r="B84" s="356" t="s">
        <v>181</v>
      </c>
      <c r="C84" s="362" t="s">
        <v>175</v>
      </c>
      <c r="D84" s="382">
        <v>9.52</v>
      </c>
      <c r="E84" s="382">
        <v>430</v>
      </c>
      <c r="F84" s="382">
        <v>45</v>
      </c>
      <c r="G84" s="383">
        <v>9</v>
      </c>
    </row>
    <row r="85" spans="1:22" s="226" customFormat="1" ht="19.5" x14ac:dyDescent="0.35">
      <c r="A85" s="355" t="s">
        <v>201</v>
      </c>
      <c r="B85" s="356" t="s">
        <v>183</v>
      </c>
      <c r="C85" s="362" t="s">
        <v>175</v>
      </c>
      <c r="D85" s="382">
        <v>9.52</v>
      </c>
      <c r="E85" s="382">
        <v>356</v>
      </c>
      <c r="F85" s="382">
        <v>37</v>
      </c>
      <c r="G85" s="383">
        <v>9</v>
      </c>
    </row>
    <row r="86" spans="1:22" s="226" customFormat="1" ht="19.5" x14ac:dyDescent="0.35">
      <c r="A86" s="355" t="s">
        <v>502</v>
      </c>
      <c r="B86" s="356" t="s">
        <v>174</v>
      </c>
      <c r="C86" s="362" t="s">
        <v>351</v>
      </c>
      <c r="D86" s="382">
        <v>8.69</v>
      </c>
      <c r="E86" s="382">
        <v>576</v>
      </c>
      <c r="F86" s="382">
        <v>66</v>
      </c>
      <c r="G86" s="383">
        <v>9</v>
      </c>
    </row>
    <row r="87" spans="1:22" s="226" customFormat="1" ht="19.5" x14ac:dyDescent="0.35">
      <c r="A87" s="355" t="s">
        <v>502</v>
      </c>
      <c r="B87" s="356" t="s">
        <v>181</v>
      </c>
      <c r="C87" s="362" t="s">
        <v>351</v>
      </c>
      <c r="D87" s="382">
        <v>8.69</v>
      </c>
      <c r="E87" s="382">
        <v>436</v>
      </c>
      <c r="F87" s="382">
        <v>50</v>
      </c>
      <c r="G87" s="383">
        <v>9</v>
      </c>
    </row>
    <row r="88" spans="1:22" s="226" customFormat="1" ht="19.5" x14ac:dyDescent="0.35">
      <c r="A88" s="355" t="s">
        <v>502</v>
      </c>
      <c r="B88" s="356" t="s">
        <v>183</v>
      </c>
      <c r="C88" s="362" t="s">
        <v>351</v>
      </c>
      <c r="D88" s="382">
        <v>8.69</v>
      </c>
      <c r="E88" s="382">
        <v>355</v>
      </c>
      <c r="F88" s="382">
        <v>40</v>
      </c>
      <c r="G88" s="383">
        <v>9</v>
      </c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</row>
    <row r="89" spans="1:22" s="384" customFormat="1" ht="20.25" thickBot="1" x14ac:dyDescent="0.4">
      <c r="A89" s="355" t="s">
        <v>202</v>
      </c>
      <c r="B89" s="356">
        <v>2</v>
      </c>
      <c r="C89" s="362" t="s">
        <v>304</v>
      </c>
      <c r="D89" s="382">
        <v>8.33</v>
      </c>
      <c r="E89" s="382">
        <v>645</v>
      </c>
      <c r="F89" s="382">
        <v>77</v>
      </c>
      <c r="G89" s="383">
        <v>9</v>
      </c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</row>
    <row r="90" spans="1:22" s="226" customFormat="1" ht="19.5" x14ac:dyDescent="0.35">
      <c r="A90" s="355" t="s">
        <v>202</v>
      </c>
      <c r="B90" s="356" t="s">
        <v>177</v>
      </c>
      <c r="C90" s="362" t="s">
        <v>304</v>
      </c>
      <c r="D90" s="382">
        <v>8.33</v>
      </c>
      <c r="E90" s="382">
        <v>645</v>
      </c>
      <c r="F90" s="382">
        <v>77</v>
      </c>
      <c r="G90" s="383">
        <v>9</v>
      </c>
    </row>
    <row r="91" spans="1:22" s="260" customFormat="1" ht="19.5" x14ac:dyDescent="0.35">
      <c r="A91" s="355" t="s">
        <v>202</v>
      </c>
      <c r="B91" s="356" t="s">
        <v>174</v>
      </c>
      <c r="C91" s="362" t="s">
        <v>351</v>
      </c>
      <c r="D91" s="382">
        <v>8.33</v>
      </c>
      <c r="E91" s="382">
        <v>574</v>
      </c>
      <c r="F91" s="382">
        <v>69</v>
      </c>
      <c r="G91" s="383">
        <v>9</v>
      </c>
    </row>
    <row r="92" spans="1:22" s="226" customFormat="1" ht="19.5" x14ac:dyDescent="0.35">
      <c r="A92" s="355" t="s">
        <v>202</v>
      </c>
      <c r="B92" s="356" t="s">
        <v>181</v>
      </c>
      <c r="C92" s="362" t="s">
        <v>175</v>
      </c>
      <c r="D92" s="382">
        <v>8.33</v>
      </c>
      <c r="E92" s="382">
        <v>433</v>
      </c>
      <c r="F92" s="382">
        <v>52</v>
      </c>
      <c r="G92" s="383">
        <v>9</v>
      </c>
    </row>
    <row r="93" spans="1:22" s="388" customFormat="1" ht="20.25" thickBot="1" x14ac:dyDescent="0.4">
      <c r="A93" s="385" t="s">
        <v>202</v>
      </c>
      <c r="B93" s="370" t="s">
        <v>183</v>
      </c>
      <c r="C93" s="371" t="s">
        <v>175</v>
      </c>
      <c r="D93" s="386">
        <v>8.33</v>
      </c>
      <c r="E93" s="386">
        <v>355</v>
      </c>
      <c r="F93" s="386">
        <v>42</v>
      </c>
      <c r="G93" s="387">
        <v>9</v>
      </c>
    </row>
    <row r="94" spans="1:22" s="388" customFormat="1" ht="24.75" thickBot="1" x14ac:dyDescent="0.45">
      <c r="A94" s="1089" t="s">
        <v>193</v>
      </c>
      <c r="B94" s="1090"/>
      <c r="C94" s="1090"/>
      <c r="D94" s="1090"/>
      <c r="E94" s="1090"/>
      <c r="F94" s="1090"/>
      <c r="G94" s="1091"/>
    </row>
    <row r="95" spans="1:22" s="226" customFormat="1" ht="20.25" thickBot="1" x14ac:dyDescent="0.4">
      <c r="A95" s="1092" t="s">
        <v>2</v>
      </c>
      <c r="B95" s="1094" t="s">
        <v>162</v>
      </c>
      <c r="C95" s="1096" t="s">
        <v>4</v>
      </c>
      <c r="D95" s="378" t="s">
        <v>163</v>
      </c>
      <c r="E95" s="1092" t="s">
        <v>164</v>
      </c>
      <c r="F95" s="1092" t="s">
        <v>165</v>
      </c>
      <c r="G95" s="379" t="s">
        <v>166</v>
      </c>
    </row>
    <row r="96" spans="1:22" s="226" customFormat="1" ht="20.25" hidden="1" thickBot="1" x14ac:dyDescent="0.4">
      <c r="A96" s="1093"/>
      <c r="B96" s="1095"/>
      <c r="C96" s="1097"/>
      <c r="D96" s="380" t="s">
        <v>167</v>
      </c>
      <c r="E96" s="1093"/>
      <c r="F96" s="1093"/>
      <c r="G96" s="381" t="s">
        <v>170</v>
      </c>
    </row>
    <row r="97" spans="1:7" s="226" customFormat="1" ht="19.5" x14ac:dyDescent="0.35">
      <c r="A97" s="363" t="s">
        <v>413</v>
      </c>
      <c r="B97" s="364" t="s">
        <v>183</v>
      </c>
      <c r="C97" s="365">
        <v>3</v>
      </c>
      <c r="D97" s="366">
        <v>9.09</v>
      </c>
      <c r="E97" s="366">
        <v>279</v>
      </c>
      <c r="F97" s="366">
        <v>30</v>
      </c>
      <c r="G97" s="367">
        <v>16</v>
      </c>
    </row>
    <row r="98" spans="1:7" s="226" customFormat="1" ht="19.5" x14ac:dyDescent="0.35">
      <c r="A98" s="357" t="s">
        <v>414</v>
      </c>
      <c r="B98" s="358" t="s">
        <v>174</v>
      </c>
      <c r="C98" s="361">
        <v>3</v>
      </c>
      <c r="D98" s="359">
        <v>8.69</v>
      </c>
      <c r="E98" s="359">
        <v>606</v>
      </c>
      <c r="F98" s="359">
        <v>70</v>
      </c>
      <c r="G98" s="360">
        <v>16</v>
      </c>
    </row>
    <row r="99" spans="1:7" s="226" customFormat="1" ht="19.5" x14ac:dyDescent="0.35">
      <c r="A99" s="357" t="s">
        <v>414</v>
      </c>
      <c r="B99" s="358" t="s">
        <v>181</v>
      </c>
      <c r="C99" s="361" t="s">
        <v>195</v>
      </c>
      <c r="D99" s="359">
        <v>8.69</v>
      </c>
      <c r="E99" s="359">
        <v>377</v>
      </c>
      <c r="F99" s="359">
        <v>43</v>
      </c>
      <c r="G99" s="360">
        <v>16</v>
      </c>
    </row>
    <row r="100" spans="1:7" s="226" customFormat="1" ht="19.5" x14ac:dyDescent="0.35">
      <c r="A100" s="389" t="s">
        <v>194</v>
      </c>
      <c r="B100" s="358" t="s">
        <v>174</v>
      </c>
      <c r="C100" s="361">
        <v>3</v>
      </c>
      <c r="D100" s="359">
        <v>9.52</v>
      </c>
      <c r="E100" s="359">
        <v>607</v>
      </c>
      <c r="F100" s="359">
        <v>63</v>
      </c>
      <c r="G100" s="360">
        <v>16</v>
      </c>
    </row>
    <row r="101" spans="1:7" s="226" customFormat="1" ht="19.5" x14ac:dyDescent="0.35">
      <c r="A101" s="357" t="s">
        <v>194</v>
      </c>
      <c r="B101" s="358">
        <v>2</v>
      </c>
      <c r="C101" s="361">
        <v>3</v>
      </c>
      <c r="D101" s="359">
        <v>9.52</v>
      </c>
      <c r="E101" s="359">
        <v>607</v>
      </c>
      <c r="F101" s="359">
        <v>63</v>
      </c>
      <c r="G101" s="360">
        <v>16</v>
      </c>
    </row>
    <row r="102" spans="1:7" s="226" customFormat="1" ht="19.5" x14ac:dyDescent="0.35">
      <c r="A102" s="357" t="s">
        <v>417</v>
      </c>
      <c r="B102" s="358" t="s">
        <v>183</v>
      </c>
      <c r="C102" s="361">
        <v>4</v>
      </c>
      <c r="D102" s="359">
        <v>8.69</v>
      </c>
      <c r="E102" s="359">
        <v>326</v>
      </c>
      <c r="F102" s="359">
        <v>37</v>
      </c>
      <c r="G102" s="360">
        <v>16</v>
      </c>
    </row>
    <row r="103" spans="1:7" s="226" customFormat="1" ht="19.5" x14ac:dyDescent="0.35">
      <c r="A103" s="357" t="s">
        <v>196</v>
      </c>
      <c r="B103" s="358" t="s">
        <v>173</v>
      </c>
      <c r="C103" s="361">
        <v>3.5</v>
      </c>
      <c r="D103" s="359">
        <v>7.4</v>
      </c>
      <c r="E103" s="359">
        <v>1020</v>
      </c>
      <c r="F103" s="359">
        <v>138</v>
      </c>
      <c r="G103" s="360">
        <v>16</v>
      </c>
    </row>
    <row r="104" spans="1:7" s="226" customFormat="1" ht="19.5" x14ac:dyDescent="0.35">
      <c r="A104" s="357" t="s">
        <v>196</v>
      </c>
      <c r="B104" s="358" t="s">
        <v>174</v>
      </c>
      <c r="C104" s="361">
        <v>3</v>
      </c>
      <c r="D104" s="359">
        <v>7.4</v>
      </c>
      <c r="E104" s="359">
        <v>604</v>
      </c>
      <c r="F104" s="359">
        <v>81</v>
      </c>
      <c r="G104" s="360">
        <v>16</v>
      </c>
    </row>
    <row r="105" spans="1:7" s="226" customFormat="1" ht="19.5" x14ac:dyDescent="0.35">
      <c r="A105" s="357" t="s">
        <v>345</v>
      </c>
      <c r="B105" s="358">
        <v>2</v>
      </c>
      <c r="C105" s="361">
        <v>3</v>
      </c>
      <c r="D105" s="359">
        <v>8.69</v>
      </c>
      <c r="E105" s="359">
        <v>680</v>
      </c>
      <c r="F105" s="359">
        <v>78</v>
      </c>
      <c r="G105" s="360">
        <v>16</v>
      </c>
    </row>
    <row r="106" spans="1:7" s="226" customFormat="1" ht="19.5" x14ac:dyDescent="0.35">
      <c r="A106" s="357" t="s">
        <v>197</v>
      </c>
      <c r="B106" s="358">
        <v>2</v>
      </c>
      <c r="C106" s="361">
        <v>3</v>
      </c>
      <c r="D106" s="359">
        <v>7.69</v>
      </c>
      <c r="E106" s="359">
        <v>680</v>
      </c>
      <c r="F106" s="359">
        <v>88</v>
      </c>
      <c r="G106" s="360">
        <v>16</v>
      </c>
    </row>
    <row r="107" spans="1:7" s="226" customFormat="1" ht="20.25" thickBot="1" x14ac:dyDescent="0.4">
      <c r="A107" s="369" t="s">
        <v>198</v>
      </c>
      <c r="B107" s="372">
        <v>2</v>
      </c>
      <c r="C107" s="373">
        <v>3</v>
      </c>
      <c r="D107" s="374">
        <v>8.6999999999999993</v>
      </c>
      <c r="E107" s="374">
        <v>747</v>
      </c>
      <c r="F107" s="374">
        <v>85</v>
      </c>
      <c r="G107" s="375">
        <v>20</v>
      </c>
    </row>
    <row r="108" spans="1:7" s="226" customFormat="1" ht="20.25" thickBot="1" x14ac:dyDescent="0.4">
      <c r="A108" s="1123" t="s">
        <v>314</v>
      </c>
      <c r="B108" s="1124"/>
      <c r="C108" s="1124"/>
      <c r="D108" s="1124"/>
      <c r="E108" s="1124"/>
      <c r="F108" s="1124"/>
      <c r="G108" s="1125"/>
    </row>
    <row r="109" spans="1:7" s="226" customFormat="1" ht="19.5" x14ac:dyDescent="0.35">
      <c r="A109" s="390" t="s">
        <v>447</v>
      </c>
      <c r="B109" s="391" t="s">
        <v>181</v>
      </c>
      <c r="C109" s="392">
        <v>2.9849999999999999</v>
      </c>
      <c r="D109" s="393">
        <v>9.52</v>
      </c>
      <c r="E109" s="393">
        <v>421</v>
      </c>
      <c r="F109" s="393">
        <v>44</v>
      </c>
      <c r="G109" s="394">
        <v>10</v>
      </c>
    </row>
    <row r="110" spans="1:7" s="226" customFormat="1" ht="19.5" x14ac:dyDescent="0.35">
      <c r="A110" s="395" t="s">
        <v>210</v>
      </c>
      <c r="B110" s="396" t="s">
        <v>181</v>
      </c>
      <c r="C110" s="397">
        <v>3</v>
      </c>
      <c r="D110" s="398">
        <v>9.52</v>
      </c>
      <c r="E110" s="398">
        <v>421</v>
      </c>
      <c r="F110" s="398">
        <v>44</v>
      </c>
      <c r="G110" s="399">
        <v>10</v>
      </c>
    </row>
    <row r="111" spans="1:7" s="226" customFormat="1" ht="19.5" x14ac:dyDescent="0.35">
      <c r="A111" s="400" t="s">
        <v>211</v>
      </c>
      <c r="B111" s="401" t="s">
        <v>181</v>
      </c>
      <c r="C111" s="402">
        <v>3</v>
      </c>
      <c r="D111" s="403">
        <v>9.52</v>
      </c>
      <c r="E111" s="398">
        <v>543</v>
      </c>
      <c r="F111" s="398">
        <v>57</v>
      </c>
      <c r="G111" s="399">
        <v>10</v>
      </c>
    </row>
    <row r="112" spans="1:7" s="226" customFormat="1" ht="19.5" x14ac:dyDescent="0.35">
      <c r="A112" s="400" t="s">
        <v>212</v>
      </c>
      <c r="B112" s="401" t="s">
        <v>181</v>
      </c>
      <c r="C112" s="402">
        <v>3</v>
      </c>
      <c r="D112" s="403">
        <v>9.52</v>
      </c>
      <c r="E112" s="403">
        <v>810</v>
      </c>
      <c r="F112" s="403">
        <v>85</v>
      </c>
      <c r="G112" s="404">
        <v>20</v>
      </c>
    </row>
    <row r="113" spans="1:8" s="226" customFormat="1" ht="20.25" thickBot="1" x14ac:dyDescent="0.4">
      <c r="A113" s="405" t="s">
        <v>213</v>
      </c>
      <c r="B113" s="406" t="s">
        <v>181</v>
      </c>
      <c r="C113" s="407">
        <v>3</v>
      </c>
      <c r="D113" s="408">
        <v>8.33</v>
      </c>
      <c r="E113" s="408">
        <v>695</v>
      </c>
      <c r="F113" s="408">
        <v>83</v>
      </c>
      <c r="G113" s="409">
        <v>20</v>
      </c>
      <c r="H113" s="260"/>
    </row>
    <row r="114" spans="1:8" s="226" customFormat="1" ht="20.25" thickBot="1" x14ac:dyDescent="0.4">
      <c r="A114" s="1114" t="s">
        <v>203</v>
      </c>
      <c r="B114" s="1115"/>
      <c r="C114" s="1115"/>
      <c r="D114" s="1115"/>
      <c r="E114" s="1115"/>
      <c r="F114" s="1115"/>
      <c r="G114" s="1116"/>
      <c r="H114" s="260"/>
    </row>
    <row r="115" spans="1:8" s="226" customFormat="1" ht="19.5" x14ac:dyDescent="0.35">
      <c r="A115" s="410" t="s">
        <v>320</v>
      </c>
      <c r="B115" s="411" t="s">
        <v>181</v>
      </c>
      <c r="C115" s="412">
        <v>3</v>
      </c>
      <c r="D115" s="382">
        <v>9.52</v>
      </c>
      <c r="E115" s="382">
        <v>534</v>
      </c>
      <c r="F115" s="382">
        <v>56</v>
      </c>
      <c r="G115" s="383">
        <v>10</v>
      </c>
      <c r="H115" s="260"/>
    </row>
    <row r="116" spans="1:8" s="226" customFormat="1" ht="20.25" thickBot="1" x14ac:dyDescent="0.4">
      <c r="A116" s="413" t="s">
        <v>350</v>
      </c>
      <c r="B116" s="414" t="s">
        <v>181</v>
      </c>
      <c r="C116" s="415">
        <v>3</v>
      </c>
      <c r="D116" s="374">
        <v>7.14</v>
      </c>
      <c r="E116" s="374">
        <v>802</v>
      </c>
      <c r="F116" s="374">
        <v>112</v>
      </c>
      <c r="G116" s="375">
        <v>20</v>
      </c>
    </row>
    <row r="117" spans="1:8" s="226" customFormat="1" ht="20.25" thickBot="1" x14ac:dyDescent="0.4">
      <c r="A117" s="1111" t="s">
        <v>214</v>
      </c>
      <c r="B117" s="1112"/>
      <c r="C117" s="1112"/>
      <c r="D117" s="1112"/>
      <c r="E117" s="1112"/>
      <c r="F117" s="1112"/>
      <c r="G117" s="1113"/>
    </row>
    <row r="118" spans="1:8" s="226" customFormat="1" ht="19.5" x14ac:dyDescent="0.35">
      <c r="A118" s="416" t="s">
        <v>305</v>
      </c>
      <c r="B118" s="417">
        <v>2</v>
      </c>
      <c r="C118" s="418">
        <v>3</v>
      </c>
      <c r="D118" s="419">
        <v>8.33</v>
      </c>
      <c r="E118" s="419">
        <v>610</v>
      </c>
      <c r="F118" s="419">
        <v>73</v>
      </c>
      <c r="G118" s="420">
        <v>10</v>
      </c>
    </row>
    <row r="119" spans="1:8" s="226" customFormat="1" ht="19.5" x14ac:dyDescent="0.35">
      <c r="A119" s="400" t="s">
        <v>305</v>
      </c>
      <c r="B119" s="401" t="s">
        <v>183</v>
      </c>
      <c r="C119" s="402">
        <v>3</v>
      </c>
      <c r="D119" s="421">
        <v>8.33</v>
      </c>
      <c r="E119" s="403">
        <v>418</v>
      </c>
      <c r="F119" s="403">
        <v>50</v>
      </c>
      <c r="G119" s="404">
        <v>10</v>
      </c>
    </row>
    <row r="120" spans="1:8" s="226" customFormat="1" ht="19.5" x14ac:dyDescent="0.35">
      <c r="A120" s="400" t="s">
        <v>215</v>
      </c>
      <c r="B120" s="401" t="s">
        <v>181</v>
      </c>
      <c r="C120" s="402">
        <v>3</v>
      </c>
      <c r="D120" s="421">
        <v>7.14</v>
      </c>
      <c r="E120" s="403">
        <v>486</v>
      </c>
      <c r="F120" s="403">
        <v>68</v>
      </c>
      <c r="G120" s="404">
        <v>10</v>
      </c>
    </row>
    <row r="121" spans="1:8" s="226" customFormat="1" ht="19.5" x14ac:dyDescent="0.35">
      <c r="A121" s="400" t="s">
        <v>215</v>
      </c>
      <c r="B121" s="401" t="s">
        <v>174</v>
      </c>
      <c r="C121" s="402">
        <v>4</v>
      </c>
      <c r="D121" s="421">
        <v>7.14</v>
      </c>
      <c r="E121" s="403">
        <v>607</v>
      </c>
      <c r="F121" s="403">
        <v>85</v>
      </c>
      <c r="G121" s="404">
        <v>10</v>
      </c>
    </row>
    <row r="122" spans="1:8" s="226" customFormat="1" ht="19.5" x14ac:dyDescent="0.35">
      <c r="A122" s="400" t="s">
        <v>216</v>
      </c>
      <c r="B122" s="401" t="s">
        <v>181</v>
      </c>
      <c r="C122" s="402">
        <v>2.25</v>
      </c>
      <c r="D122" s="403">
        <v>7.14</v>
      </c>
      <c r="E122" s="403">
        <v>286</v>
      </c>
      <c r="F122" s="403">
        <v>40</v>
      </c>
      <c r="G122" s="404">
        <v>10</v>
      </c>
    </row>
    <row r="123" spans="1:8" s="226" customFormat="1" ht="20.25" thickBot="1" x14ac:dyDescent="0.4">
      <c r="A123" s="405" t="s">
        <v>217</v>
      </c>
      <c r="B123" s="406">
        <v>2</v>
      </c>
      <c r="C123" s="407">
        <v>3</v>
      </c>
      <c r="D123" s="408">
        <v>8.33</v>
      </c>
      <c r="E123" s="408">
        <v>793</v>
      </c>
      <c r="F123" s="408">
        <v>95</v>
      </c>
      <c r="G123" s="409">
        <v>15</v>
      </c>
    </row>
    <row r="124" spans="1:8" s="226" customFormat="1" ht="20.25" thickBot="1" x14ac:dyDescent="0.4">
      <c r="A124" s="1117" t="s">
        <v>204</v>
      </c>
      <c r="B124" s="1118"/>
      <c r="C124" s="1118"/>
      <c r="D124" s="1118"/>
      <c r="E124" s="1118"/>
      <c r="F124" s="1118"/>
      <c r="G124" s="1119"/>
    </row>
    <row r="125" spans="1:8" s="226" customFormat="1" ht="19.5" x14ac:dyDescent="0.35">
      <c r="A125" s="363" t="s">
        <v>205</v>
      </c>
      <c r="B125" s="364" t="s">
        <v>206</v>
      </c>
      <c r="C125" s="365" t="s">
        <v>207</v>
      </c>
      <c r="D125" s="366">
        <v>11.11</v>
      </c>
      <c r="E125" s="366">
        <v>226</v>
      </c>
      <c r="F125" s="366">
        <v>20</v>
      </c>
      <c r="G125" s="367">
        <v>9</v>
      </c>
    </row>
    <row r="126" spans="1:8" s="226" customFormat="1" ht="19.5" x14ac:dyDescent="0.35">
      <c r="A126" s="357" t="s">
        <v>208</v>
      </c>
      <c r="B126" s="358" t="s">
        <v>206</v>
      </c>
      <c r="C126" s="361" t="s">
        <v>207</v>
      </c>
      <c r="D126" s="359">
        <v>9.09</v>
      </c>
      <c r="E126" s="359">
        <v>224</v>
      </c>
      <c r="F126" s="359">
        <v>24</v>
      </c>
      <c r="G126" s="360">
        <v>9</v>
      </c>
    </row>
    <row r="127" spans="1:8" s="226" customFormat="1" ht="20.25" thickBot="1" x14ac:dyDescent="0.4">
      <c r="A127" s="369" t="s">
        <v>209</v>
      </c>
      <c r="B127" s="372" t="s">
        <v>206</v>
      </c>
      <c r="C127" s="373" t="s">
        <v>207</v>
      </c>
      <c r="D127" s="374">
        <v>7.69</v>
      </c>
      <c r="E127" s="374">
        <v>228</v>
      </c>
      <c r="F127" s="374">
        <v>29</v>
      </c>
      <c r="G127" s="375">
        <v>9</v>
      </c>
    </row>
    <row r="128" spans="1:8" s="226" customFormat="1" ht="20.25" thickBot="1" x14ac:dyDescent="0.4">
      <c r="A128" s="1120" t="s">
        <v>329</v>
      </c>
      <c r="B128" s="1121"/>
      <c r="C128" s="1121"/>
      <c r="D128" s="1121"/>
      <c r="E128" s="1121"/>
      <c r="F128" s="1121"/>
      <c r="G128" s="1122"/>
    </row>
    <row r="129" spans="1:7" s="226" customFormat="1" ht="19.5" x14ac:dyDescent="0.35">
      <c r="A129" s="363" t="s">
        <v>330</v>
      </c>
      <c r="B129" s="364" t="s">
        <v>181</v>
      </c>
      <c r="C129" s="422" t="s">
        <v>331</v>
      </c>
      <c r="D129" s="366">
        <v>11.11</v>
      </c>
      <c r="E129" s="366">
        <v>189</v>
      </c>
      <c r="F129" s="366">
        <v>17</v>
      </c>
      <c r="G129" s="367">
        <v>9</v>
      </c>
    </row>
    <row r="130" spans="1:7" s="226" customFormat="1" ht="19.5" x14ac:dyDescent="0.35">
      <c r="A130" s="357" t="s">
        <v>332</v>
      </c>
      <c r="B130" s="358" t="s">
        <v>181</v>
      </c>
      <c r="C130" s="361" t="s">
        <v>333</v>
      </c>
      <c r="D130" s="359">
        <v>9.09</v>
      </c>
      <c r="E130" s="359">
        <v>193</v>
      </c>
      <c r="F130" s="359">
        <v>21</v>
      </c>
      <c r="G130" s="360">
        <v>9</v>
      </c>
    </row>
    <row r="131" spans="1:7" s="226" customFormat="1" ht="19.5" x14ac:dyDescent="0.35">
      <c r="A131" s="357" t="s">
        <v>334</v>
      </c>
      <c r="B131" s="358" t="s">
        <v>181</v>
      </c>
      <c r="C131" s="361" t="s">
        <v>331</v>
      </c>
      <c r="D131" s="359">
        <v>7.4</v>
      </c>
      <c r="E131" s="359">
        <v>195</v>
      </c>
      <c r="F131" s="359">
        <v>26</v>
      </c>
      <c r="G131" s="360">
        <v>9</v>
      </c>
    </row>
    <row r="132" spans="1:7" s="226" customFormat="1" ht="20.25" thickBot="1" x14ac:dyDescent="0.4">
      <c r="A132" s="369" t="s">
        <v>335</v>
      </c>
      <c r="B132" s="372" t="s">
        <v>174</v>
      </c>
      <c r="C132" s="373" t="s">
        <v>336</v>
      </c>
      <c r="D132" s="374">
        <v>7.14</v>
      </c>
      <c r="E132" s="374">
        <v>352</v>
      </c>
      <c r="F132" s="374">
        <v>49</v>
      </c>
      <c r="G132" s="375">
        <v>9</v>
      </c>
    </row>
    <row r="133" spans="1:7" s="226" customFormat="1" ht="20.25" thickBot="1" x14ac:dyDescent="0.4">
      <c r="A133" s="1111" t="s">
        <v>218</v>
      </c>
      <c r="B133" s="1112"/>
      <c r="C133" s="1112"/>
      <c r="D133" s="1112"/>
      <c r="E133" s="1112"/>
      <c r="F133" s="1112"/>
      <c r="G133" s="1113"/>
    </row>
    <row r="134" spans="1:7" s="226" customFormat="1" ht="19.5" x14ac:dyDescent="0.35">
      <c r="A134" s="423" t="s">
        <v>219</v>
      </c>
      <c r="B134" s="417">
        <v>2</v>
      </c>
      <c r="C134" s="418">
        <v>3</v>
      </c>
      <c r="D134" s="419">
        <v>9.52</v>
      </c>
      <c r="E134" s="419">
        <v>445</v>
      </c>
      <c r="F134" s="419">
        <v>46</v>
      </c>
      <c r="G134" s="420">
        <v>16</v>
      </c>
    </row>
    <row r="135" spans="1:7" s="226" customFormat="1" ht="19.5" x14ac:dyDescent="0.35">
      <c r="A135" s="424" t="s">
        <v>220</v>
      </c>
      <c r="B135" s="401">
        <v>2</v>
      </c>
      <c r="C135" s="402">
        <v>3</v>
      </c>
      <c r="D135" s="403">
        <v>11.11</v>
      </c>
      <c r="E135" s="403">
        <v>492</v>
      </c>
      <c r="F135" s="403">
        <v>44</v>
      </c>
      <c r="G135" s="404">
        <v>16</v>
      </c>
    </row>
    <row r="136" spans="1:7" s="226" customFormat="1" ht="19.5" x14ac:dyDescent="0.35">
      <c r="A136" s="425" t="s">
        <v>506</v>
      </c>
      <c r="B136" s="426">
        <v>2</v>
      </c>
      <c r="C136" s="427">
        <v>3</v>
      </c>
      <c r="D136" s="428">
        <v>9.52</v>
      </c>
      <c r="E136" s="428">
        <v>583</v>
      </c>
      <c r="F136" s="428">
        <v>61</v>
      </c>
      <c r="G136" s="429">
        <v>16</v>
      </c>
    </row>
    <row r="137" spans="1:7" s="226" customFormat="1" ht="20.25" thickBot="1" x14ac:dyDescent="0.4">
      <c r="A137" s="430" t="s">
        <v>221</v>
      </c>
      <c r="B137" s="406">
        <v>2</v>
      </c>
      <c r="C137" s="407">
        <v>3</v>
      </c>
      <c r="D137" s="408">
        <v>8.6999999999999993</v>
      </c>
      <c r="E137" s="408">
        <v>755</v>
      </c>
      <c r="F137" s="408">
        <v>86</v>
      </c>
      <c r="G137" s="409">
        <v>16</v>
      </c>
    </row>
    <row r="138" spans="1:7" s="226" customFormat="1" ht="20.25" thickBot="1" x14ac:dyDescent="0.4">
      <c r="A138" s="1111" t="s">
        <v>222</v>
      </c>
      <c r="B138" s="1112"/>
      <c r="C138" s="1112"/>
      <c r="D138" s="1112"/>
      <c r="E138" s="1112"/>
      <c r="F138" s="1112"/>
      <c r="G138" s="1113"/>
    </row>
    <row r="139" spans="1:7" s="226" customFormat="1" ht="19.5" x14ac:dyDescent="0.35">
      <c r="A139" s="416" t="s">
        <v>223</v>
      </c>
      <c r="B139" s="431" t="s">
        <v>177</v>
      </c>
      <c r="C139" s="418" t="s">
        <v>224</v>
      </c>
      <c r="D139" s="419">
        <v>7.46</v>
      </c>
      <c r="E139" s="419">
        <v>362</v>
      </c>
      <c r="F139" s="419">
        <v>48</v>
      </c>
      <c r="G139" s="420">
        <v>16</v>
      </c>
    </row>
    <row r="140" spans="1:7" s="226" customFormat="1" ht="19.5" x14ac:dyDescent="0.35">
      <c r="A140" s="400" t="s">
        <v>451</v>
      </c>
      <c r="B140" s="432" t="s">
        <v>177</v>
      </c>
      <c r="C140" s="433" t="s">
        <v>331</v>
      </c>
      <c r="D140" s="403">
        <v>6.89</v>
      </c>
      <c r="E140" s="403">
        <v>556</v>
      </c>
      <c r="F140" s="403">
        <v>80</v>
      </c>
      <c r="G140" s="404">
        <v>16</v>
      </c>
    </row>
    <row r="141" spans="1:7" s="226" customFormat="1" ht="19.5" x14ac:dyDescent="0.35">
      <c r="A141" s="400" t="s">
        <v>451</v>
      </c>
      <c r="B141" s="432" t="s">
        <v>206</v>
      </c>
      <c r="C141" s="402" t="s">
        <v>331</v>
      </c>
      <c r="D141" s="403">
        <v>6.89</v>
      </c>
      <c r="E141" s="403">
        <v>451</v>
      </c>
      <c r="F141" s="403">
        <v>65</v>
      </c>
      <c r="G141" s="404">
        <v>16</v>
      </c>
    </row>
    <row r="142" spans="1:7" s="226" customFormat="1" ht="19.5" x14ac:dyDescent="0.35">
      <c r="A142" s="400" t="s">
        <v>451</v>
      </c>
      <c r="B142" s="432" t="s">
        <v>452</v>
      </c>
      <c r="C142" s="402" t="s">
        <v>331</v>
      </c>
      <c r="D142" s="403">
        <v>6.89</v>
      </c>
      <c r="E142" s="403">
        <v>281</v>
      </c>
      <c r="F142" s="403">
        <v>40</v>
      </c>
      <c r="G142" s="404">
        <v>16</v>
      </c>
    </row>
    <row r="143" spans="1:7" s="226" customFormat="1" ht="19.5" x14ac:dyDescent="0.35">
      <c r="A143" s="400" t="s">
        <v>223</v>
      </c>
      <c r="B143" s="432" t="s">
        <v>174</v>
      </c>
      <c r="C143" s="402" t="s">
        <v>507</v>
      </c>
      <c r="D143" s="403">
        <v>7.46</v>
      </c>
      <c r="E143" s="403">
        <v>413</v>
      </c>
      <c r="F143" s="403">
        <v>55</v>
      </c>
      <c r="G143" s="404">
        <v>16</v>
      </c>
    </row>
    <row r="144" spans="1:7" s="226" customFormat="1" ht="20.25" thickBot="1" x14ac:dyDescent="0.4">
      <c r="A144" s="405" t="s">
        <v>225</v>
      </c>
      <c r="B144" s="434" t="s">
        <v>181</v>
      </c>
      <c r="C144" s="407" t="s">
        <v>412</v>
      </c>
      <c r="D144" s="408">
        <v>7.46</v>
      </c>
      <c r="E144" s="408">
        <v>297</v>
      </c>
      <c r="F144" s="408">
        <v>40</v>
      </c>
      <c r="G144" s="409">
        <v>16</v>
      </c>
    </row>
    <row r="145" spans="1:7" s="226" customFormat="1" ht="19.5" x14ac:dyDescent="0.35">
      <c r="A145" s="435"/>
      <c r="B145" s="436"/>
      <c r="C145" s="436"/>
      <c r="D145" s="436"/>
      <c r="E145" s="436"/>
      <c r="F145" s="436"/>
      <c r="G145" s="436"/>
    </row>
    <row r="146" spans="1:7" s="226" customFormat="1" ht="19.5" x14ac:dyDescent="0.35">
      <c r="A146" s="435"/>
      <c r="B146" s="436"/>
      <c r="C146" s="436"/>
      <c r="D146" s="436"/>
      <c r="E146" s="436"/>
      <c r="F146" s="436"/>
      <c r="G146" s="436"/>
    </row>
    <row r="147" spans="1:7" s="226" customFormat="1" ht="19.5" x14ac:dyDescent="0.35">
      <c r="A147" s="437"/>
      <c r="B147" s="437"/>
      <c r="C147" s="437"/>
      <c r="D147" s="437"/>
      <c r="E147" s="437"/>
      <c r="F147" s="437"/>
      <c r="G147" s="437"/>
    </row>
    <row r="148" spans="1:7" s="185" customFormat="1" x14ac:dyDescent="0.25">
      <c r="A148" s="232"/>
      <c r="B148" s="232"/>
      <c r="C148" s="232"/>
      <c r="D148" s="232"/>
      <c r="E148" s="232"/>
      <c r="F148" s="232"/>
      <c r="G148" s="232"/>
    </row>
    <row r="149" spans="1:7" s="185" customFormat="1" x14ac:dyDescent="0.25"/>
    <row r="150" spans="1:7" s="185" customFormat="1" x14ac:dyDescent="0.25"/>
    <row r="151" spans="1:7" s="185" customFormat="1" x14ac:dyDescent="0.25"/>
    <row r="152" spans="1:7" s="185" customFormat="1" x14ac:dyDescent="0.25"/>
    <row r="153" spans="1:7" s="185" customFormat="1" x14ac:dyDescent="0.25"/>
    <row r="154" spans="1:7" s="185" customFormat="1" x14ac:dyDescent="0.25"/>
    <row r="155" spans="1:7" s="185" customFormat="1" x14ac:dyDescent="0.25"/>
    <row r="156" spans="1:7" s="185" customFormat="1" x14ac:dyDescent="0.25"/>
    <row r="157" spans="1:7" s="185" customFormat="1" x14ac:dyDescent="0.25"/>
    <row r="158" spans="1:7" s="185" customFormat="1" x14ac:dyDescent="0.25"/>
    <row r="159" spans="1:7" s="185" customFormat="1" x14ac:dyDescent="0.25"/>
    <row r="160" spans="1:7" s="185" customFormat="1" x14ac:dyDescent="0.25"/>
    <row r="161" spans="1:7" s="185" customFormat="1" x14ac:dyDescent="0.25"/>
    <row r="162" spans="1:7" s="185" customFormat="1" x14ac:dyDescent="0.25"/>
    <row r="163" spans="1:7" s="185" customFormat="1" x14ac:dyDescent="0.25"/>
    <row r="164" spans="1:7" s="185" customFormat="1" x14ac:dyDescent="0.25"/>
    <row r="166" spans="1:7" ht="18.75" x14ac:dyDescent="0.3">
      <c r="A166" s="4"/>
      <c r="B166" s="4"/>
      <c r="C166" s="4"/>
      <c r="D166" s="4"/>
      <c r="E166" s="4"/>
      <c r="F166" s="4"/>
      <c r="G166" s="4"/>
    </row>
  </sheetData>
  <mergeCells count="29">
    <mergeCell ref="A108:G108"/>
    <mergeCell ref="A95:A96"/>
    <mergeCell ref="B95:B96"/>
    <mergeCell ref="C95:C96"/>
    <mergeCell ref="E95:E96"/>
    <mergeCell ref="F95:F96"/>
    <mergeCell ref="A138:G138"/>
    <mergeCell ref="A114:G114"/>
    <mergeCell ref="A124:G124"/>
    <mergeCell ref="A128:G128"/>
    <mergeCell ref="A133:G133"/>
    <mergeCell ref="A117:G117"/>
    <mergeCell ref="B11:B12"/>
    <mergeCell ref="C11:C12"/>
    <mergeCell ref="A48:G48"/>
    <mergeCell ref="A63:G63"/>
    <mergeCell ref="E11:E12"/>
    <mergeCell ref="F11:F12"/>
    <mergeCell ref="A13:G13"/>
    <mergeCell ref="A11:A12"/>
    <mergeCell ref="D11:D12"/>
    <mergeCell ref="G11:G12"/>
    <mergeCell ref="A94:G94"/>
    <mergeCell ref="A78:G78"/>
    <mergeCell ref="A76:A77"/>
    <mergeCell ref="B76:B77"/>
    <mergeCell ref="C76:C77"/>
    <mergeCell ref="E76:E77"/>
    <mergeCell ref="F76:F77"/>
  </mergeCells>
  <phoneticPr fontId="0" type="noConversion"/>
  <pageMargins left="1.06591796875" right="3.937007874015748E-2" top="0.19685039370078741" bottom="0.19685039370078741" header="0.2" footer="0.31496062992125984"/>
  <pageSetup paperSize="9" scale="47" fitToHeight="0" orientation="portrait" r:id="rId1"/>
  <rowBreaks count="1" manualBreakCount="1">
    <brk id="66" max="6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view="pageBreakPreview" zoomScale="85" zoomScaleSheetLayoutView="85" workbookViewId="0">
      <selection activeCell="J40" sqref="J40"/>
    </sheetView>
  </sheetViews>
  <sheetFormatPr defaultRowHeight="15" x14ac:dyDescent="0.25"/>
  <cols>
    <col min="1" max="1" width="6.140625" style="181" customWidth="1"/>
    <col min="2" max="2" width="61.140625" customWidth="1"/>
    <col min="3" max="3" width="9.140625" style="10"/>
    <col min="4" max="4" width="20" style="181" customWidth="1"/>
    <col min="5" max="5" width="0" hidden="1" customWidth="1"/>
    <col min="6" max="6" width="19.28515625" style="10" customWidth="1"/>
    <col min="7" max="7" width="11.85546875" customWidth="1"/>
    <col min="8" max="10" width="9.140625" customWidth="1"/>
    <col min="11" max="11" width="8.85546875" customWidth="1"/>
  </cols>
  <sheetData>
    <row r="1" spans="1:10" ht="21" x14ac:dyDescent="0.35">
      <c r="A1" s="180"/>
      <c r="B1" s="67"/>
      <c r="C1" s="304"/>
      <c r="D1" s="180"/>
      <c r="E1" s="67"/>
      <c r="F1" s="304"/>
      <c r="G1" s="3"/>
      <c r="H1" s="3"/>
      <c r="I1" s="3"/>
    </row>
    <row r="2" spans="1:10" ht="21" x14ac:dyDescent="0.35">
      <c r="A2" s="180"/>
      <c r="B2" s="67"/>
      <c r="C2" s="304"/>
      <c r="D2" s="180"/>
      <c r="E2" s="67"/>
      <c r="F2" s="304"/>
      <c r="G2" s="3"/>
      <c r="H2" s="3"/>
      <c r="I2" s="3"/>
    </row>
    <row r="3" spans="1:10" ht="21" x14ac:dyDescent="0.35">
      <c r="A3" s="180"/>
      <c r="B3" s="67"/>
      <c r="C3" s="304"/>
      <c r="D3" s="180"/>
      <c r="E3" s="67"/>
      <c r="F3" s="304"/>
      <c r="G3" s="3"/>
      <c r="H3" s="3"/>
      <c r="I3" s="3"/>
    </row>
    <row r="4" spans="1:10" ht="21" x14ac:dyDescent="0.35">
      <c r="A4" s="180"/>
      <c r="B4" s="67"/>
      <c r="C4" s="304"/>
      <c r="D4" s="180"/>
      <c r="E4" s="67"/>
      <c r="F4" s="304"/>
      <c r="G4" s="3"/>
      <c r="H4" s="3"/>
      <c r="I4" s="3"/>
    </row>
    <row r="5" spans="1:10" ht="21" x14ac:dyDescent="0.35">
      <c r="A5" s="180"/>
      <c r="B5" s="67"/>
      <c r="C5" s="304"/>
      <c r="D5" s="180"/>
      <c r="E5" s="67"/>
      <c r="F5" s="304"/>
      <c r="G5" s="3"/>
      <c r="H5" s="3"/>
      <c r="I5" s="3"/>
    </row>
    <row r="6" spans="1:10" ht="17.25" customHeight="1" thickBot="1" x14ac:dyDescent="0.35">
      <c r="A6" s="180"/>
      <c r="B6" s="67"/>
      <c r="C6" s="304"/>
      <c r="D6" s="180"/>
      <c r="E6" s="67"/>
      <c r="F6" s="305"/>
      <c r="G6" s="11"/>
      <c r="H6" s="11"/>
      <c r="I6" s="11"/>
      <c r="J6" s="11"/>
    </row>
    <row r="7" spans="1:10" s="185" customFormat="1" ht="50.25" customHeight="1" thickBot="1" x14ac:dyDescent="0.3">
      <c r="A7" s="306" t="s">
        <v>371</v>
      </c>
      <c r="B7" s="307" t="s">
        <v>372</v>
      </c>
      <c r="C7" s="307" t="s">
        <v>373</v>
      </c>
      <c r="D7" s="308" t="s">
        <v>374</v>
      </c>
      <c r="E7" s="308" t="s">
        <v>375</v>
      </c>
      <c r="F7" s="308" t="s">
        <v>376</v>
      </c>
    </row>
    <row r="8" spans="1:10" s="303" customFormat="1" ht="21" customHeight="1" x14ac:dyDescent="0.35">
      <c r="A8" s="309">
        <v>1</v>
      </c>
      <c r="B8" s="310" t="s">
        <v>377</v>
      </c>
      <c r="C8" s="311" t="s">
        <v>317</v>
      </c>
      <c r="D8" s="312">
        <v>628</v>
      </c>
      <c r="E8" s="313"/>
      <c r="F8" s="314">
        <v>880</v>
      </c>
    </row>
    <row r="9" spans="1:10" s="303" customFormat="1" ht="21" customHeight="1" x14ac:dyDescent="0.35">
      <c r="A9" s="315">
        <v>2</v>
      </c>
      <c r="B9" s="316" t="s">
        <v>378</v>
      </c>
      <c r="C9" s="317" t="s">
        <v>317</v>
      </c>
      <c r="D9" s="318">
        <v>131</v>
      </c>
      <c r="E9" s="313"/>
      <c r="F9" s="319">
        <v>167</v>
      </c>
    </row>
    <row r="10" spans="1:10" s="303" customFormat="1" ht="21" customHeight="1" x14ac:dyDescent="0.35">
      <c r="A10" s="315">
        <v>3</v>
      </c>
      <c r="B10" s="316" t="s">
        <v>379</v>
      </c>
      <c r="C10" s="317" t="s">
        <v>317</v>
      </c>
      <c r="D10" s="318">
        <v>100</v>
      </c>
      <c r="E10" s="313"/>
      <c r="F10" s="319">
        <v>130</v>
      </c>
    </row>
    <row r="11" spans="1:10" s="303" customFormat="1" ht="21" customHeight="1" x14ac:dyDescent="0.35">
      <c r="A11" s="315">
        <v>4</v>
      </c>
      <c r="B11" s="328" t="s">
        <v>380</v>
      </c>
      <c r="C11" s="317" t="s">
        <v>317</v>
      </c>
      <c r="D11" s="318">
        <v>100</v>
      </c>
      <c r="E11" s="313"/>
      <c r="F11" s="319">
        <v>156</v>
      </c>
    </row>
    <row r="12" spans="1:10" s="303" customFormat="1" ht="21" customHeight="1" x14ac:dyDescent="0.35">
      <c r="A12" s="315">
        <v>5</v>
      </c>
      <c r="B12" s="316" t="s">
        <v>381</v>
      </c>
      <c r="C12" s="317" t="s">
        <v>317</v>
      </c>
      <c r="D12" s="318">
        <v>898</v>
      </c>
      <c r="E12" s="313"/>
      <c r="F12" s="319">
        <v>1224</v>
      </c>
    </row>
    <row r="13" spans="1:10" s="303" customFormat="1" ht="21" customHeight="1" x14ac:dyDescent="0.35">
      <c r="A13" s="315">
        <v>6</v>
      </c>
      <c r="B13" s="320" t="s">
        <v>382</v>
      </c>
      <c r="C13" s="317" t="s">
        <v>317</v>
      </c>
      <c r="D13" s="318">
        <v>562</v>
      </c>
      <c r="E13" s="313"/>
      <c r="F13" s="319">
        <v>795</v>
      </c>
    </row>
    <row r="14" spans="1:10" s="303" customFormat="1" ht="21" customHeight="1" x14ac:dyDescent="0.35">
      <c r="A14" s="315">
        <v>7</v>
      </c>
      <c r="B14" s="316" t="s">
        <v>383</v>
      </c>
      <c r="C14" s="317" t="s">
        <v>317</v>
      </c>
      <c r="D14" s="318">
        <v>898</v>
      </c>
      <c r="E14" s="313"/>
      <c r="F14" s="319">
        <v>1224</v>
      </c>
    </row>
    <row r="15" spans="1:10" s="303" customFormat="1" ht="21" customHeight="1" x14ac:dyDescent="0.35">
      <c r="A15" s="315">
        <v>8</v>
      </c>
      <c r="B15" s="316" t="s">
        <v>384</v>
      </c>
      <c r="C15" s="317" t="s">
        <v>317</v>
      </c>
      <c r="D15" s="318">
        <v>562</v>
      </c>
      <c r="E15" s="313"/>
      <c r="F15" s="319">
        <v>795</v>
      </c>
    </row>
    <row r="16" spans="1:10" s="303" customFormat="1" ht="21" customHeight="1" x14ac:dyDescent="0.35">
      <c r="A16" s="315">
        <v>9</v>
      </c>
      <c r="B16" s="316" t="s">
        <v>385</v>
      </c>
      <c r="C16" s="317" t="s">
        <v>317</v>
      </c>
      <c r="D16" s="318">
        <v>117</v>
      </c>
      <c r="E16" s="313"/>
      <c r="F16" s="319">
        <v>187</v>
      </c>
    </row>
    <row r="17" spans="1:6" s="303" customFormat="1" ht="21" customHeight="1" x14ac:dyDescent="0.35">
      <c r="A17" s="315">
        <v>10</v>
      </c>
      <c r="B17" s="321" t="s">
        <v>386</v>
      </c>
      <c r="C17" s="322" t="s">
        <v>317</v>
      </c>
      <c r="D17" s="318">
        <v>240</v>
      </c>
      <c r="E17" s="313"/>
      <c r="F17" s="319">
        <v>363</v>
      </c>
    </row>
    <row r="18" spans="1:6" s="303" customFormat="1" ht="21" customHeight="1" x14ac:dyDescent="0.35">
      <c r="A18" s="315">
        <v>11</v>
      </c>
      <c r="B18" s="321" t="s">
        <v>387</v>
      </c>
      <c r="C18" s="322" t="s">
        <v>317</v>
      </c>
      <c r="D18" s="318">
        <v>227</v>
      </c>
      <c r="E18" s="313"/>
      <c r="F18" s="319">
        <v>370</v>
      </c>
    </row>
    <row r="19" spans="1:6" s="303" customFormat="1" ht="21" customHeight="1" x14ac:dyDescent="0.35">
      <c r="A19" s="315">
        <v>12</v>
      </c>
      <c r="B19" s="316" t="s">
        <v>388</v>
      </c>
      <c r="C19" s="317" t="s">
        <v>317</v>
      </c>
      <c r="D19" s="318">
        <v>275</v>
      </c>
      <c r="E19" s="313"/>
      <c r="F19" s="319">
        <v>414</v>
      </c>
    </row>
    <row r="20" spans="1:6" s="303" customFormat="1" ht="21" customHeight="1" x14ac:dyDescent="0.35">
      <c r="A20" s="315">
        <v>13</v>
      </c>
      <c r="B20" s="321" t="s">
        <v>389</v>
      </c>
      <c r="C20" s="322" t="s">
        <v>317</v>
      </c>
      <c r="D20" s="318">
        <v>100</v>
      </c>
      <c r="E20" s="313"/>
      <c r="F20" s="319">
        <v>157</v>
      </c>
    </row>
    <row r="21" spans="1:6" s="303" customFormat="1" ht="21" customHeight="1" x14ac:dyDescent="0.35">
      <c r="A21" s="315">
        <v>14</v>
      </c>
      <c r="B21" s="321" t="s">
        <v>390</v>
      </c>
      <c r="C21" s="322" t="s">
        <v>317</v>
      </c>
      <c r="D21" s="318">
        <v>131</v>
      </c>
      <c r="E21" s="313"/>
      <c r="F21" s="319">
        <v>256</v>
      </c>
    </row>
    <row r="22" spans="1:6" s="303" customFormat="1" ht="21" customHeight="1" x14ac:dyDescent="0.35">
      <c r="A22" s="315">
        <v>15</v>
      </c>
      <c r="B22" s="316" t="s">
        <v>391</v>
      </c>
      <c r="C22" s="317" t="s">
        <v>317</v>
      </c>
      <c r="D22" s="318">
        <v>784</v>
      </c>
      <c r="E22" s="313"/>
      <c r="F22" s="319">
        <v>1176</v>
      </c>
    </row>
    <row r="23" spans="1:6" s="303" customFormat="1" ht="21" customHeight="1" x14ac:dyDescent="0.35">
      <c r="A23" s="315">
        <v>16</v>
      </c>
      <c r="B23" s="316" t="s">
        <v>392</v>
      </c>
      <c r="C23" s="317" t="s">
        <v>317</v>
      </c>
      <c r="D23" s="318">
        <v>240</v>
      </c>
      <c r="E23" s="313"/>
      <c r="F23" s="319">
        <v>398</v>
      </c>
    </row>
    <row r="24" spans="1:6" s="303" customFormat="1" ht="21" customHeight="1" x14ac:dyDescent="0.35">
      <c r="A24" s="315">
        <v>17</v>
      </c>
      <c r="B24" s="316" t="s">
        <v>393</v>
      </c>
      <c r="C24" s="317" t="s">
        <v>317</v>
      </c>
      <c r="D24" s="318">
        <v>1228</v>
      </c>
      <c r="E24" s="313"/>
      <c r="F24" s="319">
        <v>1545</v>
      </c>
    </row>
    <row r="25" spans="1:6" s="303" customFormat="1" ht="21" customHeight="1" thickBot="1" x14ac:dyDescent="0.4">
      <c r="A25" s="323">
        <v>18</v>
      </c>
      <c r="B25" s="324" t="s">
        <v>394</v>
      </c>
      <c r="C25" s="325" t="s">
        <v>317</v>
      </c>
      <c r="D25" s="326">
        <v>1030</v>
      </c>
      <c r="E25" s="313"/>
      <c r="F25" s="327">
        <v>1307</v>
      </c>
    </row>
    <row r="26" spans="1:6" s="185" customFormat="1" ht="23.25" customHeight="1" x14ac:dyDescent="0.25">
      <c r="A26" s="1126" t="s">
        <v>395</v>
      </c>
      <c r="B26" s="1126"/>
      <c r="C26" s="1126"/>
      <c r="D26" s="1126"/>
      <c r="E26" s="1126"/>
      <c r="F26" s="1126"/>
    </row>
    <row r="27" spans="1:6" s="185" customFormat="1" ht="23.25" customHeight="1" x14ac:dyDescent="0.25">
      <c r="A27" s="1127" t="s">
        <v>396</v>
      </c>
      <c r="B27" s="1127"/>
      <c r="C27" s="1127"/>
      <c r="D27" s="1127"/>
      <c r="E27" s="1127"/>
      <c r="F27" s="1127"/>
    </row>
    <row r="28" spans="1:6" ht="23.25" customHeight="1" x14ac:dyDescent="0.25"/>
    <row r="29" spans="1:6" ht="23.25" customHeight="1" x14ac:dyDescent="0.25"/>
    <row r="30" spans="1:6" ht="23.25" customHeight="1" x14ac:dyDescent="0.25"/>
    <row r="31" spans="1:6" ht="23.25" customHeight="1" x14ac:dyDescent="0.25"/>
    <row r="32" spans="1:6" ht="23.25" customHeight="1" x14ac:dyDescent="0.25"/>
    <row r="33" ht="23.25" customHeight="1" x14ac:dyDescent="0.25"/>
    <row r="34" ht="23.25" customHeight="1" x14ac:dyDescent="0.25"/>
    <row r="35" ht="23.25" customHeight="1" x14ac:dyDescent="0.25"/>
    <row r="36" ht="23.25" customHeight="1" x14ac:dyDescent="0.25"/>
    <row r="37" ht="23.25" customHeight="1" x14ac:dyDescent="0.25"/>
    <row r="38" ht="23.25" customHeight="1" x14ac:dyDescent="0.25"/>
    <row r="39" ht="23.25" customHeight="1" x14ac:dyDescent="0.25"/>
    <row r="40" ht="23.25" customHeight="1" x14ac:dyDescent="0.25"/>
    <row r="41" ht="23.25" customHeight="1" x14ac:dyDescent="0.25"/>
    <row r="42" ht="23.25" customHeight="1" x14ac:dyDescent="0.25"/>
    <row r="43" ht="23.25" customHeight="1" x14ac:dyDescent="0.25"/>
    <row r="44" ht="23.25" customHeight="1" x14ac:dyDescent="0.25"/>
    <row r="45" ht="23.25" customHeight="1" x14ac:dyDescent="0.25"/>
  </sheetData>
  <mergeCells count="2">
    <mergeCell ref="A26:F26"/>
    <mergeCell ref="A27:F27"/>
  </mergeCells>
  <pageMargins left="1.23" right="0.70866141732283472" top="0.17" bottom="0.74803149606299213" header="0.18" footer="0.31496062992125984"/>
  <pageSetup paperSize="9" scale="69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view="pageBreakPreview" topLeftCell="B1" zoomScale="86" zoomScaleSheetLayoutView="86" workbookViewId="0">
      <selection activeCell="B1" sqref="A1:XFD1048576"/>
    </sheetView>
  </sheetViews>
  <sheetFormatPr defaultRowHeight="15" x14ac:dyDescent="0.25"/>
  <cols>
    <col min="1" max="1" width="9.140625" hidden="1" customWidth="1"/>
    <col min="2" max="2" width="37" customWidth="1"/>
    <col min="3" max="3" width="22.7109375" customWidth="1"/>
    <col min="4" max="5" width="16.28515625" customWidth="1"/>
    <col min="6" max="6" width="19.140625" customWidth="1"/>
    <col min="7" max="7" width="11.85546875" hidden="1" customWidth="1"/>
    <col min="8" max="8" width="18.85546875" customWidth="1"/>
    <col min="9" max="9" width="12.42578125" customWidth="1"/>
    <col min="10" max="10" width="11.140625" customWidth="1"/>
  </cols>
  <sheetData>
    <row r="1" spans="2:9" ht="15.75" x14ac:dyDescent="0.25">
      <c r="B1" s="67"/>
      <c r="C1" s="67"/>
      <c r="D1" s="67"/>
      <c r="E1" s="67"/>
      <c r="F1" s="67"/>
      <c r="G1" s="68"/>
      <c r="H1" s="68"/>
    </row>
    <row r="2" spans="2:9" ht="15.75" x14ac:dyDescent="0.25">
      <c r="B2" s="67"/>
      <c r="C2" s="67"/>
      <c r="D2" s="67"/>
      <c r="E2" s="67"/>
      <c r="F2" s="67"/>
      <c r="G2" s="68"/>
      <c r="H2" s="68"/>
    </row>
    <row r="3" spans="2:9" ht="15.75" x14ac:dyDescent="0.25">
      <c r="B3" s="67"/>
      <c r="C3" s="67"/>
      <c r="D3" s="67"/>
      <c r="E3" s="67"/>
      <c r="F3" s="67"/>
      <c r="G3" s="68"/>
      <c r="H3" s="68"/>
    </row>
    <row r="4" spans="2:9" ht="21" customHeight="1" x14ac:dyDescent="0.25">
      <c r="B4" s="67"/>
      <c r="C4" s="67"/>
      <c r="D4" s="67"/>
      <c r="E4" s="67"/>
      <c r="F4" s="67"/>
      <c r="G4" s="72"/>
      <c r="H4" s="72"/>
    </row>
    <row r="5" spans="2:9" ht="21" customHeight="1" x14ac:dyDescent="0.25">
      <c r="B5" s="67"/>
      <c r="C5" s="67"/>
      <c r="D5" s="67"/>
      <c r="E5" s="67"/>
      <c r="F5" s="67"/>
      <c r="G5" s="72"/>
      <c r="H5" s="72"/>
    </row>
    <row r="6" spans="2:9" ht="21" customHeight="1" x14ac:dyDescent="0.25">
      <c r="B6" s="67"/>
      <c r="C6" s="67"/>
      <c r="D6" s="67"/>
      <c r="E6" s="67"/>
      <c r="F6" s="67"/>
      <c r="G6" s="72"/>
      <c r="H6" s="72"/>
    </row>
    <row r="7" spans="2:9" ht="21" customHeight="1" x14ac:dyDescent="0.25">
      <c r="B7" s="67"/>
      <c r="C7" s="67"/>
      <c r="D7" s="67"/>
      <c r="E7" s="67"/>
      <c r="F7" s="67"/>
      <c r="G7" s="72"/>
      <c r="H7" s="72"/>
    </row>
    <row r="8" spans="2:9" ht="27" hidden="1" customHeight="1" x14ac:dyDescent="0.25">
      <c r="B8" s="2"/>
    </row>
    <row r="9" spans="2:9" s="78" customFormat="1" ht="26.25" customHeight="1" x14ac:dyDescent="0.3">
      <c r="B9" s="1134" t="s">
        <v>327</v>
      </c>
      <c r="C9" s="1134"/>
      <c r="D9" s="1134"/>
      <c r="E9" s="1134"/>
      <c r="F9" s="1134"/>
      <c r="G9" s="1134"/>
      <c r="H9" s="1134"/>
      <c r="I9" s="79"/>
    </row>
    <row r="10" spans="2:9" s="78" customFormat="1" ht="45" customHeight="1" x14ac:dyDescent="0.3">
      <c r="B10" s="1131" t="s">
        <v>2</v>
      </c>
      <c r="C10" s="1131"/>
      <c r="D10" s="1131" t="s">
        <v>325</v>
      </c>
      <c r="E10" s="1131"/>
      <c r="F10" s="1131" t="s">
        <v>568</v>
      </c>
      <c r="G10" s="1131"/>
      <c r="H10" s="1131"/>
      <c r="I10" s="79"/>
    </row>
    <row r="11" spans="2:9" s="78" customFormat="1" ht="20.25" x14ac:dyDescent="0.3">
      <c r="B11" s="1130" t="s">
        <v>569</v>
      </c>
      <c r="C11" s="1130"/>
      <c r="D11" s="1131" t="s">
        <v>328</v>
      </c>
      <c r="E11" s="1131"/>
      <c r="F11" s="1132">
        <v>5</v>
      </c>
      <c r="G11" s="1132"/>
      <c r="H11" s="1132"/>
      <c r="I11" s="79"/>
    </row>
    <row r="12" spans="2:9" s="78" customFormat="1" ht="20.25" x14ac:dyDescent="0.3">
      <c r="B12" s="1130" t="s">
        <v>570</v>
      </c>
      <c r="C12" s="1130"/>
      <c r="D12" s="1131" t="s">
        <v>328</v>
      </c>
      <c r="E12" s="1131"/>
      <c r="F12" s="1132">
        <v>6</v>
      </c>
      <c r="G12" s="1132"/>
      <c r="H12" s="1132"/>
      <c r="I12" s="79"/>
    </row>
    <row r="13" spans="2:9" s="78" customFormat="1" ht="20.25" x14ac:dyDescent="0.3">
      <c r="B13" s="1130" t="s">
        <v>571</v>
      </c>
      <c r="C13" s="1130"/>
      <c r="D13" s="1131" t="s">
        <v>328</v>
      </c>
      <c r="E13" s="1131"/>
      <c r="F13" s="1133">
        <v>13</v>
      </c>
      <c r="G13" s="1133"/>
      <c r="H13" s="1133"/>
    </row>
    <row r="14" spans="2:9" s="78" customFormat="1" ht="20.25" x14ac:dyDescent="0.3">
      <c r="B14" s="1130" t="s">
        <v>572</v>
      </c>
      <c r="C14" s="1130"/>
      <c r="D14" s="1131" t="s">
        <v>328</v>
      </c>
      <c r="E14" s="1131"/>
      <c r="F14" s="1133">
        <v>20</v>
      </c>
      <c r="G14" s="1133"/>
      <c r="H14" s="1133"/>
    </row>
    <row r="15" spans="2:9" ht="21" customHeight="1" x14ac:dyDescent="0.25">
      <c r="B15" s="1130" t="s">
        <v>573</v>
      </c>
      <c r="C15" s="1130"/>
      <c r="D15" s="1131" t="s">
        <v>328</v>
      </c>
      <c r="E15" s="1131"/>
      <c r="F15" s="1131">
        <v>15</v>
      </c>
      <c r="G15" s="1131"/>
      <c r="H15" s="1131"/>
    </row>
    <row r="16" spans="2:9" ht="20.25" x14ac:dyDescent="0.3">
      <c r="B16" s="1130" t="s">
        <v>574</v>
      </c>
      <c r="C16" s="1130"/>
      <c r="D16" s="1131" t="s">
        <v>328</v>
      </c>
      <c r="E16" s="1131"/>
      <c r="F16" s="1132">
        <v>18</v>
      </c>
      <c r="G16" s="1132"/>
      <c r="H16" s="1132"/>
    </row>
    <row r="17" spans="2:8" ht="20.25" x14ac:dyDescent="0.3">
      <c r="B17" s="1130" t="s">
        <v>321</v>
      </c>
      <c r="C17" s="1130"/>
      <c r="D17" s="1131" t="s">
        <v>328</v>
      </c>
      <c r="E17" s="1131"/>
      <c r="F17" s="1132">
        <v>25</v>
      </c>
      <c r="G17" s="1132"/>
      <c r="H17" s="1132"/>
    </row>
    <row r="18" spans="2:8" ht="20.25" x14ac:dyDescent="0.3">
      <c r="B18" s="1130" t="s">
        <v>575</v>
      </c>
      <c r="C18" s="1130"/>
      <c r="D18" s="1131" t="s">
        <v>328</v>
      </c>
      <c r="E18" s="1131"/>
      <c r="F18" s="1133">
        <v>30</v>
      </c>
      <c r="G18" s="1133"/>
      <c r="H18" s="1133"/>
    </row>
    <row r="19" spans="2:8" ht="20.25" x14ac:dyDescent="0.3">
      <c r="B19" s="1130" t="s">
        <v>322</v>
      </c>
      <c r="C19" s="1130"/>
      <c r="D19" s="1131" t="s">
        <v>328</v>
      </c>
      <c r="E19" s="1131"/>
      <c r="F19" s="1133">
        <v>30</v>
      </c>
      <c r="G19" s="1133"/>
      <c r="H19" s="1133"/>
    </row>
    <row r="20" spans="2:8" ht="20.25" x14ac:dyDescent="0.3">
      <c r="B20" s="1130" t="s">
        <v>576</v>
      </c>
      <c r="C20" s="1130"/>
      <c r="D20" s="1131" t="s">
        <v>328</v>
      </c>
      <c r="E20" s="1131"/>
      <c r="F20" s="1133">
        <v>40</v>
      </c>
      <c r="G20" s="1133"/>
      <c r="H20" s="1133"/>
    </row>
    <row r="21" spans="2:8" ht="20.25" x14ac:dyDescent="0.3">
      <c r="B21" s="1130" t="s">
        <v>323</v>
      </c>
      <c r="C21" s="1130"/>
      <c r="D21" s="1131" t="s">
        <v>328</v>
      </c>
      <c r="E21" s="1131"/>
      <c r="F21" s="1133">
        <v>35</v>
      </c>
      <c r="G21" s="1133"/>
      <c r="H21" s="1133"/>
    </row>
    <row r="22" spans="2:8" ht="20.25" x14ac:dyDescent="0.3">
      <c r="B22" s="1130" t="s">
        <v>577</v>
      </c>
      <c r="C22" s="1130"/>
      <c r="D22" s="1131" t="s">
        <v>328</v>
      </c>
      <c r="E22" s="1131"/>
      <c r="F22" s="1133">
        <v>40</v>
      </c>
      <c r="G22" s="1133"/>
      <c r="H22" s="1133"/>
    </row>
    <row r="23" spans="2:8" ht="20.25" x14ac:dyDescent="0.3">
      <c r="B23" s="1130" t="s">
        <v>324</v>
      </c>
      <c r="C23" s="1130"/>
      <c r="D23" s="1131" t="s">
        <v>328</v>
      </c>
      <c r="E23" s="1131"/>
      <c r="F23" s="1133">
        <v>85</v>
      </c>
      <c r="G23" s="1133"/>
      <c r="H23" s="1133"/>
    </row>
    <row r="24" spans="2:8" ht="20.25" x14ac:dyDescent="0.3">
      <c r="B24" s="1130" t="s">
        <v>578</v>
      </c>
      <c r="C24" s="1130"/>
      <c r="D24" s="1131" t="s">
        <v>328</v>
      </c>
      <c r="E24" s="1131"/>
      <c r="F24" s="1133">
        <v>105</v>
      </c>
      <c r="G24" s="1133"/>
      <c r="H24" s="1133"/>
    </row>
    <row r="25" spans="2:8" ht="20.25" x14ac:dyDescent="0.3">
      <c r="B25" s="1130" t="s">
        <v>467</v>
      </c>
      <c r="C25" s="1130"/>
      <c r="D25" s="1131" t="s">
        <v>328</v>
      </c>
      <c r="E25" s="1131"/>
      <c r="F25" s="1133">
        <v>95</v>
      </c>
      <c r="G25" s="1133"/>
      <c r="H25" s="1133"/>
    </row>
    <row r="26" spans="2:8" ht="20.25" x14ac:dyDescent="0.3">
      <c r="B26" s="1130" t="s">
        <v>630</v>
      </c>
      <c r="C26" s="1130"/>
      <c r="D26" s="1131" t="s">
        <v>328</v>
      </c>
      <c r="E26" s="1131"/>
      <c r="F26" s="1128">
        <v>11</v>
      </c>
      <c r="G26" s="849"/>
      <c r="H26" s="1129"/>
    </row>
    <row r="27" spans="2:8" ht="20.25" x14ac:dyDescent="0.3">
      <c r="B27" s="1130" t="s">
        <v>631</v>
      </c>
      <c r="C27" s="1130"/>
      <c r="D27" s="1131" t="s">
        <v>328</v>
      </c>
      <c r="E27" s="1131"/>
      <c r="F27" s="1128">
        <v>13</v>
      </c>
      <c r="G27" s="849"/>
      <c r="H27" s="1129"/>
    </row>
    <row r="28" spans="2:8" ht="20.25" x14ac:dyDescent="0.3">
      <c r="B28" s="1130" t="s">
        <v>632</v>
      </c>
      <c r="C28" s="1130"/>
      <c r="D28" s="1131" t="s">
        <v>328</v>
      </c>
      <c r="E28" s="1131"/>
      <c r="F28" s="1128">
        <v>20</v>
      </c>
      <c r="G28" s="849"/>
      <c r="H28" s="1129"/>
    </row>
    <row r="29" spans="2:8" ht="20.25" x14ac:dyDescent="0.3">
      <c r="B29" s="1130" t="s">
        <v>633</v>
      </c>
      <c r="C29" s="1130"/>
      <c r="D29" s="1131" t="s">
        <v>328</v>
      </c>
      <c r="E29" s="1131"/>
      <c r="F29" s="1128">
        <v>25</v>
      </c>
      <c r="G29" s="849"/>
      <c r="H29" s="1129"/>
    </row>
    <row r="30" spans="2:8" ht="20.25" x14ac:dyDescent="0.3">
      <c r="B30" s="1130" t="s">
        <v>634</v>
      </c>
      <c r="C30" s="1130"/>
      <c r="D30" s="1131" t="s">
        <v>328</v>
      </c>
      <c r="E30" s="1131"/>
      <c r="F30" s="1128">
        <v>90</v>
      </c>
      <c r="G30" s="849"/>
      <c r="H30" s="1129"/>
    </row>
    <row r="31" spans="2:8" ht="20.25" x14ac:dyDescent="0.3">
      <c r="B31" s="1130" t="s">
        <v>635</v>
      </c>
      <c r="C31" s="1130"/>
      <c r="D31" s="1131" t="s">
        <v>328</v>
      </c>
      <c r="E31" s="1131"/>
      <c r="F31" s="1128">
        <v>105</v>
      </c>
      <c r="G31" s="849"/>
      <c r="H31" s="1129"/>
    </row>
  </sheetData>
  <mergeCells count="67">
    <mergeCell ref="B24:C24"/>
    <mergeCell ref="D24:E24"/>
    <mergeCell ref="F24:H24"/>
    <mergeCell ref="B25:C25"/>
    <mergeCell ref="D25:E25"/>
    <mergeCell ref="F25:H25"/>
    <mergeCell ref="B23:C23"/>
    <mergeCell ref="D23:E23"/>
    <mergeCell ref="F23:H23"/>
    <mergeCell ref="D19:E19"/>
    <mergeCell ref="F19:H19"/>
    <mergeCell ref="B20:C20"/>
    <mergeCell ref="D20:E20"/>
    <mergeCell ref="F20:H20"/>
    <mergeCell ref="B19:C19"/>
    <mergeCell ref="B21:C21"/>
    <mergeCell ref="D21:E21"/>
    <mergeCell ref="F21:H21"/>
    <mergeCell ref="B22:C22"/>
    <mergeCell ref="D22:E22"/>
    <mergeCell ref="F22:H22"/>
    <mergeCell ref="D14:E14"/>
    <mergeCell ref="F10:H10"/>
    <mergeCell ref="D11:E11"/>
    <mergeCell ref="F11:H11"/>
    <mergeCell ref="F12:H12"/>
    <mergeCell ref="D12:E12"/>
    <mergeCell ref="B9:H9"/>
    <mergeCell ref="B15:C15"/>
    <mergeCell ref="D15:E15"/>
    <mergeCell ref="F15:H15"/>
    <mergeCell ref="B16:C16"/>
    <mergeCell ref="D16:E16"/>
    <mergeCell ref="F16:H16"/>
    <mergeCell ref="F14:H14"/>
    <mergeCell ref="B14:C14"/>
    <mergeCell ref="F13:H13"/>
    <mergeCell ref="B10:C10"/>
    <mergeCell ref="B11:C11"/>
    <mergeCell ref="B12:C12"/>
    <mergeCell ref="D13:E13"/>
    <mergeCell ref="B13:C13"/>
    <mergeCell ref="D10:E10"/>
    <mergeCell ref="B17:C17"/>
    <mergeCell ref="D17:E17"/>
    <mergeCell ref="F17:H17"/>
    <mergeCell ref="B18:C18"/>
    <mergeCell ref="D18:E18"/>
    <mergeCell ref="F18:H18"/>
    <mergeCell ref="B31:C31"/>
    <mergeCell ref="D26:E26"/>
    <mergeCell ref="D27:E27"/>
    <mergeCell ref="D28:E28"/>
    <mergeCell ref="D29:E29"/>
    <mergeCell ref="D30:E30"/>
    <mergeCell ref="D31:E31"/>
    <mergeCell ref="B26:C26"/>
    <mergeCell ref="B27:C27"/>
    <mergeCell ref="B28:C28"/>
    <mergeCell ref="B29:C29"/>
    <mergeCell ref="B30:C30"/>
    <mergeCell ref="F31:H31"/>
    <mergeCell ref="F26:H26"/>
    <mergeCell ref="F27:H27"/>
    <mergeCell ref="F28:H28"/>
    <mergeCell ref="F29:H29"/>
    <mergeCell ref="F30:H30"/>
  </mergeCells>
  <phoneticPr fontId="0" type="noConversion"/>
  <printOptions horizontalCentered="1"/>
  <pageMargins left="0.31496062992125984" right="0.19685039370078741" top="0.17" bottom="7.874015748031496E-2" header="0.17" footer="0"/>
  <pageSetup paperSize="9" scale="7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view="pageBreakPreview" topLeftCell="B1" zoomScale="86" zoomScaleSheetLayoutView="86" workbookViewId="0">
      <selection activeCell="L15" sqref="L15"/>
    </sheetView>
  </sheetViews>
  <sheetFormatPr defaultRowHeight="15" x14ac:dyDescent="0.25"/>
  <cols>
    <col min="1" max="1" width="9.140625" hidden="1" customWidth="1"/>
    <col min="2" max="2" width="31.5703125" customWidth="1"/>
    <col min="3" max="3" width="22.7109375" customWidth="1"/>
    <col min="4" max="4" width="20" customWidth="1"/>
    <col min="5" max="5" width="16.28515625" customWidth="1"/>
    <col min="6" max="6" width="16.42578125" customWidth="1"/>
    <col min="7" max="7" width="20.42578125" customWidth="1"/>
    <col min="8" max="8" width="11.85546875" hidden="1" customWidth="1"/>
    <col min="9" max="9" width="18.7109375" customWidth="1"/>
    <col min="10" max="10" width="12.42578125" customWidth="1"/>
    <col min="11" max="11" width="11.140625" customWidth="1"/>
  </cols>
  <sheetData>
    <row r="1" spans="2:10" ht="15.75" x14ac:dyDescent="0.25">
      <c r="B1" s="67"/>
      <c r="C1" s="67"/>
      <c r="D1" s="67"/>
      <c r="E1" s="67"/>
      <c r="F1" s="67"/>
      <c r="G1" s="67"/>
      <c r="H1" s="68"/>
      <c r="I1" s="68"/>
    </row>
    <row r="2" spans="2:10" ht="15.75" x14ac:dyDescent="0.25">
      <c r="B2" s="67"/>
      <c r="C2" s="67"/>
      <c r="D2" s="67"/>
      <c r="E2" s="67"/>
      <c r="F2" s="67"/>
      <c r="G2" s="67"/>
      <c r="H2" s="68"/>
      <c r="I2" s="68"/>
    </row>
    <row r="3" spans="2:10" ht="15.75" x14ac:dyDescent="0.25">
      <c r="B3" s="67"/>
      <c r="C3" s="67"/>
      <c r="D3" s="67"/>
      <c r="E3" s="67"/>
      <c r="F3" s="67"/>
      <c r="G3" s="67"/>
      <c r="H3" s="68"/>
      <c r="I3" s="151"/>
    </row>
    <row r="4" spans="2:10" ht="21" customHeight="1" x14ac:dyDescent="0.25">
      <c r="B4" s="67"/>
      <c r="C4" s="67"/>
      <c r="D4" s="67"/>
      <c r="E4" s="67"/>
      <c r="F4" s="67"/>
      <c r="G4" s="67"/>
      <c r="H4" s="72"/>
      <c r="I4" s="72"/>
    </row>
    <row r="5" spans="2:10" ht="21" customHeight="1" x14ac:dyDescent="0.25">
      <c r="B5" s="67"/>
      <c r="C5" s="67"/>
      <c r="D5" s="67"/>
      <c r="E5" s="67"/>
      <c r="F5" s="67"/>
      <c r="G5" s="67"/>
      <c r="H5" s="72"/>
      <c r="I5" s="72"/>
    </row>
    <row r="6" spans="2:10" ht="21" customHeight="1" x14ac:dyDescent="0.25">
      <c r="B6" s="67"/>
      <c r="C6" s="67"/>
      <c r="D6" s="67"/>
      <c r="E6" s="67"/>
      <c r="F6" s="67"/>
      <c r="G6" s="67"/>
      <c r="H6" s="72"/>
      <c r="I6" s="72"/>
    </row>
    <row r="7" spans="2:10" ht="21" customHeight="1" thickBot="1" x14ac:dyDescent="0.3">
      <c r="B7" s="67"/>
      <c r="C7" s="67"/>
      <c r="D7" s="67"/>
      <c r="E7" s="67"/>
      <c r="F7" s="67"/>
      <c r="G7" s="67"/>
      <c r="H7" s="72"/>
      <c r="I7" s="72"/>
    </row>
    <row r="8" spans="2:10" s="78" customFormat="1" ht="17.25" x14ac:dyDescent="0.3">
      <c r="B8" s="1156" t="s">
        <v>653</v>
      </c>
      <c r="C8" s="1157"/>
      <c r="D8" s="1157"/>
      <c r="E8" s="1157"/>
      <c r="F8" s="1157"/>
      <c r="G8" s="1157"/>
      <c r="H8" s="1157"/>
      <c r="I8" s="1158"/>
    </row>
    <row r="9" spans="2:10" s="78" customFormat="1" ht="18" thickBot="1" x14ac:dyDescent="0.35">
      <c r="B9" s="1159"/>
      <c r="C9" s="1160"/>
      <c r="D9" s="1160"/>
      <c r="E9" s="1160"/>
      <c r="F9" s="1160"/>
      <c r="G9" s="1160"/>
      <c r="H9" s="1160"/>
      <c r="I9" s="1161"/>
    </row>
    <row r="10" spans="2:10" s="78" customFormat="1" ht="17.25" customHeight="1" x14ac:dyDescent="0.3">
      <c r="B10" s="1138" t="s">
        <v>629</v>
      </c>
      <c r="C10" s="1138" t="s">
        <v>628</v>
      </c>
      <c r="D10" s="1138" t="s">
        <v>627</v>
      </c>
      <c r="E10" s="1138" t="s">
        <v>626</v>
      </c>
      <c r="F10" s="1138" t="s">
        <v>625</v>
      </c>
      <c r="G10" s="1141" t="s">
        <v>624</v>
      </c>
      <c r="H10" s="1144" t="s">
        <v>623</v>
      </c>
      <c r="I10" s="1138" t="s">
        <v>6</v>
      </c>
      <c r="J10" s="79"/>
    </row>
    <row r="11" spans="2:10" s="78" customFormat="1" ht="17.25" x14ac:dyDescent="0.3">
      <c r="B11" s="1139"/>
      <c r="C11" s="1139"/>
      <c r="D11" s="1139"/>
      <c r="E11" s="1139"/>
      <c r="F11" s="1139"/>
      <c r="G11" s="1142"/>
      <c r="H11" s="1145"/>
      <c r="I11" s="1139"/>
      <c r="J11" s="79"/>
    </row>
    <row r="12" spans="2:10" s="78" customFormat="1" ht="18" thickBot="1" x14ac:dyDescent="0.35">
      <c r="B12" s="1140"/>
      <c r="C12" s="1140"/>
      <c r="D12" s="1140"/>
      <c r="E12" s="1140"/>
      <c r="F12" s="1140"/>
      <c r="G12" s="1143"/>
      <c r="H12" s="1146"/>
      <c r="I12" s="1140"/>
      <c r="J12" s="79"/>
    </row>
    <row r="13" spans="2:10" s="78" customFormat="1" ht="17.25" x14ac:dyDescent="0.3">
      <c r="B13" s="142" t="s">
        <v>596</v>
      </c>
      <c r="C13" s="146">
        <v>5</v>
      </c>
      <c r="D13" s="142">
        <v>249</v>
      </c>
      <c r="E13" s="152">
        <v>12</v>
      </c>
      <c r="F13" s="142" t="s">
        <v>612</v>
      </c>
      <c r="G13" s="142">
        <v>50800</v>
      </c>
      <c r="H13" s="145"/>
      <c r="I13" s="147">
        <v>110</v>
      </c>
      <c r="J13" s="79"/>
    </row>
    <row r="14" spans="2:10" s="78" customFormat="1" ht="17.25" x14ac:dyDescent="0.3">
      <c r="B14" s="142" t="s">
        <v>596</v>
      </c>
      <c r="C14" s="146">
        <v>6</v>
      </c>
      <c r="D14" s="142">
        <v>310</v>
      </c>
      <c r="E14" s="152">
        <v>12</v>
      </c>
      <c r="F14" s="142" t="s">
        <v>612</v>
      </c>
      <c r="G14" s="142">
        <v>48100</v>
      </c>
      <c r="H14" s="145"/>
      <c r="I14" s="147"/>
      <c r="J14" s="79"/>
    </row>
    <row r="15" spans="2:10" s="78" customFormat="1" ht="17.25" x14ac:dyDescent="0.3">
      <c r="B15" s="142" t="s">
        <v>644</v>
      </c>
      <c r="C15" s="146">
        <v>4</v>
      </c>
      <c r="D15" s="142">
        <v>233</v>
      </c>
      <c r="E15" s="152">
        <v>12</v>
      </c>
      <c r="F15" s="142" t="s">
        <v>612</v>
      </c>
      <c r="G15" s="142">
        <v>52400</v>
      </c>
      <c r="H15" s="145">
        <v>43700</v>
      </c>
      <c r="I15" s="149"/>
      <c r="J15" s="79"/>
    </row>
    <row r="16" spans="2:10" s="78" customFormat="1" ht="17.25" hidden="1" x14ac:dyDescent="0.3">
      <c r="B16" s="142" t="s">
        <v>644</v>
      </c>
      <c r="C16" s="146">
        <v>5</v>
      </c>
      <c r="D16" s="142"/>
      <c r="E16" s="152">
        <v>12</v>
      </c>
      <c r="F16" s="142" t="s">
        <v>612</v>
      </c>
      <c r="G16" s="142"/>
      <c r="H16" s="145">
        <v>41900</v>
      </c>
      <c r="I16" s="147"/>
      <c r="J16" s="79"/>
    </row>
    <row r="17" spans="2:10" s="78" customFormat="1" ht="17.25" x14ac:dyDescent="0.3">
      <c r="B17" s="142" t="s">
        <v>644</v>
      </c>
      <c r="C17" s="146">
        <v>5</v>
      </c>
      <c r="D17" s="142">
        <v>287</v>
      </c>
      <c r="E17" s="152">
        <v>12</v>
      </c>
      <c r="F17" s="142" t="s">
        <v>612</v>
      </c>
      <c r="G17" s="142">
        <v>52400</v>
      </c>
      <c r="H17" s="145"/>
      <c r="I17" s="147"/>
      <c r="J17" s="79"/>
    </row>
    <row r="18" spans="2:10" s="78" customFormat="1" ht="17.25" x14ac:dyDescent="0.3">
      <c r="B18" s="142" t="s">
        <v>644</v>
      </c>
      <c r="C18" s="146">
        <v>6</v>
      </c>
      <c r="D18" s="142">
        <v>340</v>
      </c>
      <c r="E18" s="152">
        <v>12</v>
      </c>
      <c r="F18" s="142" t="s">
        <v>612</v>
      </c>
      <c r="G18" s="142">
        <v>55600</v>
      </c>
      <c r="H18" s="145">
        <v>43700</v>
      </c>
      <c r="I18" s="147"/>
      <c r="J18" s="79"/>
    </row>
    <row r="19" spans="2:10" s="78" customFormat="1" ht="17.25" x14ac:dyDescent="0.3">
      <c r="B19" s="148" t="s">
        <v>645</v>
      </c>
      <c r="C19" s="146">
        <v>6</v>
      </c>
      <c r="D19" s="142">
        <v>379</v>
      </c>
      <c r="E19" s="152">
        <v>12</v>
      </c>
      <c r="F19" s="142" t="s">
        <v>612</v>
      </c>
      <c r="G19" s="142">
        <v>53800</v>
      </c>
      <c r="H19" s="145">
        <v>43700</v>
      </c>
      <c r="I19" s="147"/>
      <c r="J19" s="79"/>
    </row>
    <row r="20" spans="2:10" s="78" customFormat="1" ht="18" thickBot="1" x14ac:dyDescent="0.35">
      <c r="B20" s="155" t="s">
        <v>645</v>
      </c>
      <c r="C20" s="140">
        <v>8</v>
      </c>
      <c r="D20" s="136">
        <v>498</v>
      </c>
      <c r="E20" s="152">
        <v>12</v>
      </c>
      <c r="F20" s="136" t="s">
        <v>612</v>
      </c>
      <c r="G20" s="162">
        <v>53800</v>
      </c>
      <c r="H20" s="139">
        <v>41900</v>
      </c>
      <c r="I20" s="156"/>
      <c r="J20" s="79"/>
    </row>
    <row r="21" spans="2:10" s="161" customFormat="1" ht="15" customHeight="1" x14ac:dyDescent="0.25">
      <c r="B21" s="1135" t="s">
        <v>646</v>
      </c>
      <c r="C21" s="1136"/>
      <c r="D21" s="1136"/>
      <c r="E21" s="1136"/>
      <c r="F21" s="1136"/>
      <c r="G21" s="1136"/>
      <c r="H21" s="1136"/>
      <c r="I21" s="1136"/>
    </row>
    <row r="22" spans="2:10" s="161" customFormat="1" ht="15" customHeight="1" thickBot="1" x14ac:dyDescent="0.3">
      <c r="B22" s="1137"/>
      <c r="C22" s="1137"/>
      <c r="D22" s="1137"/>
      <c r="E22" s="1137"/>
      <c r="F22" s="1137"/>
      <c r="G22" s="1137"/>
      <c r="H22" s="1137"/>
      <c r="I22" s="1137"/>
    </row>
    <row r="23" spans="2:10" s="160" customFormat="1" ht="15" customHeight="1" x14ac:dyDescent="0.3">
      <c r="B23" s="1138" t="s">
        <v>629</v>
      </c>
      <c r="C23" s="1150" t="s">
        <v>628</v>
      </c>
      <c r="D23" s="1138" t="s">
        <v>627</v>
      </c>
      <c r="E23" s="1153" t="s">
        <v>626</v>
      </c>
      <c r="F23" s="1138" t="s">
        <v>625</v>
      </c>
      <c r="G23" s="1141" t="s">
        <v>624</v>
      </c>
      <c r="H23" s="1144" t="s">
        <v>623</v>
      </c>
      <c r="I23" s="1138" t="s">
        <v>6</v>
      </c>
    </row>
    <row r="24" spans="2:10" s="160" customFormat="1" ht="15" customHeight="1" x14ac:dyDescent="0.3">
      <c r="B24" s="1139"/>
      <c r="C24" s="1151"/>
      <c r="D24" s="1139"/>
      <c r="E24" s="1154"/>
      <c r="F24" s="1139"/>
      <c r="G24" s="1142"/>
      <c r="H24" s="1145"/>
      <c r="I24" s="1139"/>
    </row>
    <row r="25" spans="2:10" s="160" customFormat="1" ht="15.75" customHeight="1" thickBot="1" x14ac:dyDescent="0.35">
      <c r="B25" s="1140"/>
      <c r="C25" s="1152"/>
      <c r="D25" s="1140"/>
      <c r="E25" s="1155"/>
      <c r="F25" s="1140"/>
      <c r="G25" s="1143"/>
      <c r="H25" s="1146"/>
      <c r="I25" s="1140"/>
    </row>
    <row r="26" spans="2:10" s="78" customFormat="1" ht="17.25" hidden="1" customHeight="1" x14ac:dyDescent="0.3">
      <c r="B26" s="163"/>
      <c r="C26" s="164"/>
      <c r="D26" s="163"/>
      <c r="E26" s="165"/>
      <c r="F26" s="163" t="s">
        <v>612</v>
      </c>
      <c r="G26" s="163"/>
      <c r="H26" s="166">
        <f>G26-500</f>
        <v>-500</v>
      </c>
      <c r="I26" s="167"/>
      <c r="J26" s="79"/>
    </row>
    <row r="27" spans="2:10" s="78" customFormat="1" ht="17.25" x14ac:dyDescent="0.3">
      <c r="B27" s="150">
        <v>219</v>
      </c>
      <c r="C27" s="173">
        <v>5</v>
      </c>
      <c r="D27" s="150" t="s">
        <v>648</v>
      </c>
      <c r="E27" s="174" t="s">
        <v>647</v>
      </c>
      <c r="F27" s="150" t="s">
        <v>612</v>
      </c>
      <c r="G27" s="175">
        <v>52900</v>
      </c>
      <c r="H27" s="176">
        <v>41000</v>
      </c>
      <c r="I27" s="169"/>
      <c r="J27" s="79"/>
    </row>
    <row r="28" spans="2:10" s="78" customFormat="1" ht="17.25" x14ac:dyDescent="0.3">
      <c r="B28" s="142">
        <v>219</v>
      </c>
      <c r="C28" s="146">
        <v>6</v>
      </c>
      <c r="D28" s="142" t="s">
        <v>649</v>
      </c>
      <c r="E28" s="152" t="s">
        <v>647</v>
      </c>
      <c r="F28" s="142" t="s">
        <v>612</v>
      </c>
      <c r="G28" s="141">
        <v>52600</v>
      </c>
      <c r="H28" s="145">
        <v>38000</v>
      </c>
      <c r="I28" s="170"/>
      <c r="J28" s="79"/>
    </row>
    <row r="29" spans="2:10" s="78" customFormat="1" ht="17.25" x14ac:dyDescent="0.3">
      <c r="B29" s="163">
        <v>219</v>
      </c>
      <c r="C29" s="164">
        <v>8</v>
      </c>
      <c r="D29" s="163" t="s">
        <v>650</v>
      </c>
      <c r="E29" s="152" t="s">
        <v>647</v>
      </c>
      <c r="F29" s="163" t="s">
        <v>612</v>
      </c>
      <c r="G29" s="168">
        <v>52900</v>
      </c>
      <c r="H29" s="166">
        <v>38000</v>
      </c>
      <c r="I29" s="171"/>
      <c r="J29" s="79"/>
    </row>
    <row r="30" spans="2:10" s="78" customFormat="1" ht="17.25" x14ac:dyDescent="0.3">
      <c r="B30" s="142">
        <v>273</v>
      </c>
      <c r="C30" s="146">
        <v>6</v>
      </c>
      <c r="D30" s="142" t="s">
        <v>651</v>
      </c>
      <c r="E30" s="152" t="s">
        <v>647</v>
      </c>
      <c r="F30" s="163" t="s">
        <v>612</v>
      </c>
      <c r="G30" s="144">
        <v>58800</v>
      </c>
      <c r="H30" s="143">
        <v>38000</v>
      </c>
      <c r="I30" s="170"/>
      <c r="J30" s="79"/>
    </row>
    <row r="31" spans="2:10" s="78" customFormat="1" ht="17.25" hidden="1" x14ac:dyDescent="0.3">
      <c r="B31" s="142"/>
      <c r="C31" s="146"/>
      <c r="D31" s="142"/>
      <c r="E31" s="152" t="s">
        <v>647</v>
      </c>
      <c r="F31" s="163" t="s">
        <v>612</v>
      </c>
      <c r="G31" s="144">
        <v>58800</v>
      </c>
      <c r="H31" s="143">
        <f>G31-500</f>
        <v>58300</v>
      </c>
      <c r="I31" s="170"/>
      <c r="J31" s="79"/>
    </row>
    <row r="32" spans="2:10" s="78" customFormat="1" ht="17.25" x14ac:dyDescent="0.3">
      <c r="B32" s="142">
        <v>273</v>
      </c>
      <c r="C32" s="146">
        <v>7</v>
      </c>
      <c r="D32" s="142" t="s">
        <v>654</v>
      </c>
      <c r="E32" s="152" t="s">
        <v>647</v>
      </c>
      <c r="F32" s="163" t="s">
        <v>612</v>
      </c>
      <c r="G32" s="144">
        <v>58800</v>
      </c>
      <c r="H32" s="143">
        <v>38000</v>
      </c>
      <c r="I32" s="170"/>
      <c r="J32" s="79"/>
    </row>
    <row r="33" spans="2:10" s="78" customFormat="1" ht="18" thickBot="1" x14ac:dyDescent="0.35">
      <c r="B33" s="136">
        <v>273</v>
      </c>
      <c r="C33" s="140">
        <v>8</v>
      </c>
      <c r="D33" s="136" t="s">
        <v>652</v>
      </c>
      <c r="E33" s="153" t="s">
        <v>647</v>
      </c>
      <c r="F33" s="136" t="s">
        <v>612</v>
      </c>
      <c r="G33" s="138">
        <v>58800</v>
      </c>
      <c r="H33" s="137">
        <f>G33-500</f>
        <v>58300</v>
      </c>
      <c r="I33" s="172"/>
      <c r="J33" s="79"/>
    </row>
    <row r="34" spans="2:10" s="78" customFormat="1" ht="17.25" hidden="1" x14ac:dyDescent="0.3">
      <c r="B34" s="154"/>
      <c r="C34" s="157"/>
      <c r="D34" s="154"/>
      <c r="E34" s="158"/>
      <c r="F34" s="154"/>
      <c r="G34" s="154"/>
      <c r="H34" s="154">
        <f>G34-500</f>
        <v>-500</v>
      </c>
      <c r="I34" s="159"/>
      <c r="J34" s="79"/>
    </row>
    <row r="35" spans="2:10" s="78" customFormat="1" ht="17.25" x14ac:dyDescent="0.3">
      <c r="B35" s="154"/>
      <c r="C35" s="157"/>
      <c r="D35" s="154"/>
      <c r="E35" s="158"/>
      <c r="F35" s="154"/>
      <c r="G35" s="154"/>
      <c r="H35" s="154">
        <v>38000</v>
      </c>
      <c r="I35" s="159"/>
      <c r="J35" s="79"/>
    </row>
    <row r="36" spans="2:10" s="78" customFormat="1" ht="17.25" x14ac:dyDescent="0.3">
      <c r="B36" s="154"/>
      <c r="C36" s="157"/>
      <c r="D36" s="154"/>
      <c r="E36" s="158"/>
      <c r="F36" s="154"/>
      <c r="G36" s="154"/>
      <c r="H36" s="154">
        <v>38000</v>
      </c>
      <c r="I36" s="159"/>
      <c r="J36" s="79"/>
    </row>
    <row r="37" spans="2:10" s="78" customFormat="1" ht="17.25" hidden="1" x14ac:dyDescent="0.3">
      <c r="B37" s="154"/>
      <c r="C37" s="157"/>
      <c r="D37" s="154"/>
      <c r="E37" s="158"/>
      <c r="F37" s="154"/>
      <c r="G37" s="154"/>
      <c r="H37" s="154">
        <f>G37-500</f>
        <v>-500</v>
      </c>
      <c r="I37" s="159"/>
      <c r="J37" s="79"/>
    </row>
    <row r="38" spans="2:10" s="78" customFormat="1" ht="17.25" x14ac:dyDescent="0.3">
      <c r="B38" s="154"/>
      <c r="C38" s="157"/>
      <c r="D38" s="154"/>
      <c r="E38" s="158"/>
      <c r="F38" s="154"/>
      <c r="G38" s="154"/>
      <c r="H38" s="154">
        <v>38000</v>
      </c>
      <c r="I38" s="159"/>
      <c r="J38" s="79"/>
    </row>
    <row r="39" spans="2:10" s="78" customFormat="1" ht="17.25" x14ac:dyDescent="0.3">
      <c r="B39" s="1147"/>
      <c r="C39" s="1148"/>
      <c r="D39" s="1148"/>
      <c r="E39" s="1148"/>
      <c r="F39" s="1148"/>
      <c r="G39" s="1148"/>
      <c r="H39" s="1148"/>
      <c r="I39" s="1148"/>
      <c r="J39" s="79"/>
    </row>
    <row r="40" spans="2:10" s="78" customFormat="1" ht="17.25" x14ac:dyDescent="0.3">
      <c r="B40" s="1147"/>
      <c r="C40" s="1147"/>
      <c r="D40" s="1147"/>
      <c r="E40" s="1147"/>
      <c r="F40" s="1147"/>
      <c r="G40" s="1147"/>
      <c r="H40" s="1147"/>
      <c r="I40" s="1147"/>
      <c r="J40" s="79"/>
    </row>
    <row r="41" spans="2:10" s="78" customFormat="1" ht="17.25" x14ac:dyDescent="0.3">
      <c r="B41" s="1147"/>
      <c r="C41" s="1147"/>
      <c r="D41" s="1147"/>
      <c r="E41" s="1147"/>
      <c r="F41" s="1147"/>
      <c r="G41" s="1147"/>
      <c r="H41" s="1147"/>
      <c r="I41" s="1147"/>
      <c r="J41" s="79"/>
    </row>
    <row r="42" spans="2:10" s="78" customFormat="1" ht="17.25" hidden="1" customHeight="1" x14ac:dyDescent="0.3">
      <c r="B42" s="1147"/>
      <c r="C42" s="1147"/>
      <c r="D42" s="1147"/>
      <c r="E42" s="1147"/>
      <c r="F42" s="1147"/>
      <c r="G42" s="1147"/>
      <c r="H42" s="1147"/>
      <c r="I42" s="1147"/>
      <c r="J42" s="79"/>
    </row>
    <row r="43" spans="2:10" s="78" customFormat="1" ht="17.25" hidden="1" customHeight="1" x14ac:dyDescent="0.3">
      <c r="B43" s="1147"/>
      <c r="C43" s="1147"/>
      <c r="D43" s="1147"/>
      <c r="E43" s="1147"/>
      <c r="F43" s="1147"/>
      <c r="G43" s="1147"/>
      <c r="H43" s="1147"/>
      <c r="I43" s="1147"/>
      <c r="J43" s="79"/>
    </row>
    <row r="44" spans="2:10" s="78" customFormat="1" ht="17.25" x14ac:dyDescent="0.3">
      <c r="B44" s="1147"/>
      <c r="C44" s="1147"/>
      <c r="D44" s="1147"/>
      <c r="E44" s="1147"/>
      <c r="F44" s="1147"/>
      <c r="G44" s="1147"/>
      <c r="H44" s="1147"/>
      <c r="I44" s="1147"/>
      <c r="J44" s="79"/>
    </row>
    <row r="45" spans="2:10" s="78" customFormat="1" ht="17.25" x14ac:dyDescent="0.3">
      <c r="B45" s="1147"/>
      <c r="C45" s="1147"/>
      <c r="D45" s="1147"/>
      <c r="E45" s="1147"/>
      <c r="F45" s="1147"/>
      <c r="G45" s="1147"/>
      <c r="H45" s="1147"/>
      <c r="I45" s="1147"/>
      <c r="J45" s="79"/>
    </row>
    <row r="46" spans="2:10" s="78" customFormat="1" ht="17.25" x14ac:dyDescent="0.3">
      <c r="B46" s="1147"/>
      <c r="C46" s="1147"/>
      <c r="D46" s="1147"/>
      <c r="E46" s="1147"/>
      <c r="F46" s="1147"/>
      <c r="G46" s="1147"/>
      <c r="H46" s="1147"/>
      <c r="I46" s="1147"/>
      <c r="J46" s="79"/>
    </row>
    <row r="47" spans="2:10" s="78" customFormat="1" ht="17.25" x14ac:dyDescent="0.3">
      <c r="B47" s="1147"/>
      <c r="C47" s="1147"/>
      <c r="D47" s="1147"/>
      <c r="E47" s="1147"/>
      <c r="F47" s="1147"/>
      <c r="G47" s="1147"/>
      <c r="H47" s="1147"/>
      <c r="I47" s="1147"/>
      <c r="J47" s="79"/>
    </row>
    <row r="48" spans="2:10" s="78" customFormat="1" ht="17.25" x14ac:dyDescent="0.3">
      <c r="B48" s="1147"/>
      <c r="C48" s="1147"/>
      <c r="D48" s="1147"/>
      <c r="E48" s="1147"/>
      <c r="F48" s="1147"/>
      <c r="G48" s="1147"/>
      <c r="H48" s="1147"/>
      <c r="I48" s="1147"/>
      <c r="J48" s="79"/>
    </row>
    <row r="49" spans="2:10" s="78" customFormat="1" ht="18" customHeight="1" x14ac:dyDescent="0.3">
      <c r="B49" s="1147"/>
      <c r="C49" s="1147"/>
      <c r="D49" s="1147"/>
      <c r="E49" s="1147"/>
      <c r="F49" s="1147"/>
      <c r="G49" s="1147"/>
      <c r="H49" s="1147"/>
      <c r="I49" s="1147"/>
      <c r="J49" s="79"/>
    </row>
    <row r="50" spans="2:10" s="78" customFormat="1" ht="17.25" x14ac:dyDescent="0.3">
      <c r="B50" s="1147"/>
      <c r="C50" s="1147"/>
      <c r="D50" s="1147"/>
      <c r="E50" s="1147"/>
      <c r="F50" s="1147"/>
      <c r="G50" s="1147"/>
      <c r="H50" s="1147"/>
      <c r="I50" s="1147"/>
      <c r="J50" s="79"/>
    </row>
    <row r="51" spans="2:10" s="78" customFormat="1" ht="17.25" x14ac:dyDescent="0.3">
      <c r="B51" s="1147"/>
      <c r="C51" s="1147"/>
      <c r="D51" s="1147"/>
      <c r="E51" s="1147"/>
      <c r="F51" s="1147"/>
      <c r="G51" s="1147"/>
      <c r="H51" s="1147"/>
      <c r="I51" s="1147"/>
      <c r="J51" s="79"/>
    </row>
    <row r="52" spans="2:10" s="78" customFormat="1" ht="17.25" x14ac:dyDescent="0.3">
      <c r="B52" s="1147"/>
      <c r="C52" s="1147"/>
      <c r="D52" s="1147"/>
      <c r="E52" s="1147"/>
      <c r="F52" s="1147"/>
      <c r="G52" s="1147"/>
      <c r="H52" s="1147"/>
      <c r="I52" s="1147"/>
      <c r="J52" s="79"/>
    </row>
    <row r="53" spans="2:10" s="78" customFormat="1" ht="17.25" x14ac:dyDescent="0.3">
      <c r="B53" s="1147"/>
      <c r="C53" s="1147"/>
      <c r="D53" s="1147"/>
      <c r="E53" s="1147"/>
      <c r="F53" s="1147"/>
      <c r="G53" s="1147"/>
      <c r="H53" s="1147"/>
      <c r="I53" s="1147"/>
      <c r="J53" s="79"/>
    </row>
    <row r="54" spans="2:10" s="78" customFormat="1" ht="17.25" x14ac:dyDescent="0.3">
      <c r="B54" s="1147"/>
      <c r="C54" s="1147"/>
      <c r="D54" s="1147"/>
      <c r="E54" s="1147"/>
      <c r="F54" s="1147"/>
      <c r="G54" s="1147"/>
      <c r="H54" s="1147"/>
      <c r="I54" s="1147"/>
      <c r="J54" s="79"/>
    </row>
    <row r="55" spans="2:10" s="78" customFormat="1" ht="17.25" x14ac:dyDescent="0.3">
      <c r="B55" s="1147"/>
      <c r="C55" s="1147"/>
      <c r="D55" s="1147"/>
      <c r="E55" s="1147"/>
      <c r="F55" s="1147"/>
      <c r="G55" s="1147"/>
      <c r="H55" s="1147"/>
      <c r="I55" s="1147"/>
      <c r="J55" s="79"/>
    </row>
    <row r="56" spans="2:10" s="78" customFormat="1" ht="17.25" x14ac:dyDescent="0.3">
      <c r="B56" s="1147"/>
      <c r="C56" s="1147"/>
      <c r="D56" s="1147"/>
      <c r="E56" s="1147"/>
      <c r="F56" s="1147"/>
      <c r="G56" s="1147"/>
      <c r="H56" s="1147"/>
      <c r="I56" s="1147"/>
      <c r="J56" s="79"/>
    </row>
    <row r="57" spans="2:10" s="78" customFormat="1" ht="17.25" x14ac:dyDescent="0.3">
      <c r="B57" s="1147"/>
      <c r="C57" s="1147"/>
      <c r="D57" s="1147"/>
      <c r="E57" s="1147"/>
      <c r="F57" s="1147"/>
      <c r="G57" s="1147"/>
      <c r="H57" s="1147"/>
      <c r="I57" s="1147"/>
      <c r="J57" s="79"/>
    </row>
    <row r="58" spans="2:10" s="78" customFormat="1" ht="17.25" x14ac:dyDescent="0.3">
      <c r="B58" s="1147"/>
      <c r="C58" s="1147"/>
      <c r="D58" s="1147"/>
      <c r="E58" s="1147"/>
      <c r="F58" s="1147"/>
      <c r="G58" s="1147"/>
      <c r="H58" s="1147"/>
      <c r="I58" s="1147"/>
      <c r="J58" s="79"/>
    </row>
    <row r="59" spans="2:10" s="78" customFormat="1" ht="17.25" x14ac:dyDescent="0.3">
      <c r="B59" s="1147"/>
      <c r="C59" s="1147"/>
      <c r="D59" s="1147"/>
      <c r="E59" s="1147"/>
      <c r="F59" s="1147"/>
      <c r="G59" s="1147"/>
      <c r="H59" s="1147"/>
      <c r="I59" s="1147"/>
      <c r="J59" s="79"/>
    </row>
    <row r="60" spans="2:10" s="78" customFormat="1" ht="17.25" x14ac:dyDescent="0.3">
      <c r="B60" s="1147"/>
      <c r="C60" s="1147"/>
      <c r="D60" s="1147"/>
      <c r="E60" s="1147"/>
      <c r="F60" s="1147"/>
      <c r="G60" s="1147"/>
      <c r="H60" s="1147"/>
      <c r="I60" s="1147"/>
      <c r="J60" s="79"/>
    </row>
    <row r="61" spans="2:10" s="78" customFormat="1" ht="17.25" x14ac:dyDescent="0.3">
      <c r="B61" s="1147"/>
      <c r="C61" s="1147"/>
      <c r="D61" s="1147"/>
      <c r="E61" s="1147"/>
      <c r="F61" s="1147"/>
      <c r="G61" s="1147"/>
      <c r="H61" s="1147"/>
      <c r="I61" s="1147"/>
      <c r="J61" s="79"/>
    </row>
    <row r="62" spans="2:10" s="78" customFormat="1" ht="17.25" x14ac:dyDescent="0.3">
      <c r="B62" s="1147"/>
      <c r="C62" s="1147"/>
      <c r="D62" s="1147"/>
      <c r="E62" s="1147"/>
      <c r="F62" s="1147"/>
      <c r="G62" s="1147"/>
      <c r="H62" s="1147"/>
      <c r="I62" s="1147"/>
      <c r="J62" s="79"/>
    </row>
    <row r="63" spans="2:10" s="78" customFormat="1" ht="17.25" x14ac:dyDescent="0.3">
      <c r="B63" s="1147"/>
      <c r="C63" s="1147"/>
      <c r="D63" s="1147"/>
      <c r="E63" s="1147"/>
      <c r="F63" s="1147"/>
      <c r="G63" s="1147"/>
      <c r="H63" s="1147"/>
      <c r="I63" s="1147"/>
      <c r="J63" s="79"/>
    </row>
    <row r="64" spans="2:10" s="78" customFormat="1" ht="17.25" x14ac:dyDescent="0.3">
      <c r="B64" s="1147"/>
      <c r="C64" s="1147"/>
      <c r="D64" s="1147"/>
      <c r="E64" s="1147"/>
      <c r="F64" s="1147"/>
      <c r="G64" s="1147"/>
      <c r="H64" s="1147"/>
      <c r="I64" s="1147"/>
      <c r="J64" s="79"/>
    </row>
    <row r="65" spans="2:10" s="78" customFormat="1" ht="17.25" x14ac:dyDescent="0.3">
      <c r="B65" s="1147"/>
      <c r="C65" s="1147"/>
      <c r="D65" s="1147"/>
      <c r="E65" s="1147"/>
      <c r="F65" s="1147"/>
      <c r="G65" s="1147"/>
      <c r="H65" s="1147"/>
      <c r="I65" s="1147"/>
      <c r="J65" s="79"/>
    </row>
    <row r="66" spans="2:10" s="78" customFormat="1" ht="30" customHeight="1" thickBot="1" x14ac:dyDescent="0.35">
      <c r="B66" s="1149"/>
      <c r="C66" s="1149"/>
      <c r="D66" s="1149"/>
      <c r="E66" s="1149"/>
      <c r="F66" s="1149"/>
      <c r="G66" s="1149"/>
      <c r="H66" s="1149"/>
      <c r="I66" s="1149"/>
      <c r="J66" s="79"/>
    </row>
  </sheetData>
  <mergeCells count="19">
    <mergeCell ref="B8:I9"/>
    <mergeCell ref="B10:B12"/>
    <mergeCell ref="C10:C12"/>
    <mergeCell ref="D10:D12"/>
    <mergeCell ref="E10:E12"/>
    <mergeCell ref="F10:F12"/>
    <mergeCell ref="G10:G12"/>
    <mergeCell ref="H10:H12"/>
    <mergeCell ref="I10:I12"/>
    <mergeCell ref="B39:I66"/>
    <mergeCell ref="B23:B25"/>
    <mergeCell ref="C23:C25"/>
    <mergeCell ref="D23:D25"/>
    <mergeCell ref="E23:E25"/>
    <mergeCell ref="B21:I22"/>
    <mergeCell ref="F23:F25"/>
    <mergeCell ref="G23:G25"/>
    <mergeCell ref="H23:H25"/>
    <mergeCell ref="I23:I25"/>
  </mergeCells>
  <printOptions horizontalCentered="1"/>
  <pageMargins left="0.31496062992125984" right="0.19685039370078741" top="0.17" bottom="7.874015748031496E-2" header="0.17" footer="0"/>
  <pageSetup paperSize="9" scale="5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2"/>
  <sheetViews>
    <sheetView tabSelected="1" view="pageBreakPreview" zoomScaleSheetLayoutView="100" workbookViewId="0">
      <selection activeCell="H6" sqref="H6"/>
    </sheetView>
  </sheetViews>
  <sheetFormatPr defaultRowHeight="15" x14ac:dyDescent="0.25"/>
  <cols>
    <col min="1" max="1" width="59.5703125" customWidth="1"/>
    <col min="2" max="2" width="18.85546875" style="181" customWidth="1"/>
    <col min="3" max="3" width="19.7109375" style="181" customWidth="1"/>
    <col min="4" max="4" width="18.85546875" style="181" hidden="1" customWidth="1"/>
    <col min="5" max="5" width="16" style="181" hidden="1" customWidth="1"/>
    <col min="6" max="6" width="28.85546875" customWidth="1"/>
    <col min="7" max="7" width="37.140625" style="14" customWidth="1"/>
    <col min="8" max="8" width="19.28515625" customWidth="1"/>
    <col min="9" max="9" width="13.42578125" customWidth="1"/>
    <col min="12" max="12" width="9.140625" customWidth="1"/>
    <col min="13" max="13" width="7.7109375" customWidth="1"/>
  </cols>
  <sheetData>
    <row r="1" spans="1:16" ht="15.75" x14ac:dyDescent="0.25">
      <c r="A1" s="67"/>
      <c r="B1" s="180"/>
      <c r="C1" s="180"/>
      <c r="D1" s="180"/>
      <c r="E1" s="180"/>
      <c r="F1" s="73"/>
      <c r="G1" s="73"/>
      <c r="H1" s="67"/>
    </row>
    <row r="2" spans="1:16" ht="21" customHeight="1" x14ac:dyDescent="0.25">
      <c r="A2" s="67"/>
      <c r="B2" s="180"/>
      <c r="C2" s="180"/>
      <c r="D2" s="180"/>
      <c r="E2" s="180"/>
      <c r="F2" s="73"/>
      <c r="G2" s="73"/>
      <c r="H2" s="67"/>
    </row>
    <row r="3" spans="1:16" ht="21" customHeight="1" x14ac:dyDescent="0.25">
      <c r="A3" s="67"/>
      <c r="B3" s="180"/>
      <c r="C3" s="180"/>
      <c r="D3" s="180"/>
      <c r="E3" s="180"/>
      <c r="F3" s="73"/>
      <c r="G3" s="73"/>
      <c r="H3" s="67"/>
    </row>
    <row r="4" spans="1:16" ht="21" customHeight="1" x14ac:dyDescent="0.25">
      <c r="A4" s="67"/>
      <c r="B4" s="180"/>
      <c r="C4" s="180"/>
      <c r="D4" s="180"/>
      <c r="E4" s="180"/>
      <c r="F4" s="73"/>
      <c r="G4" s="73"/>
      <c r="H4" s="67"/>
    </row>
    <row r="5" spans="1:16" ht="21" customHeight="1" x14ac:dyDescent="0.25">
      <c r="A5" s="67"/>
      <c r="B5" s="180"/>
      <c r="C5" s="180"/>
      <c r="D5" s="180"/>
      <c r="E5" s="180"/>
      <c r="F5" s="73"/>
      <c r="G5" s="73"/>
      <c r="H5" s="67"/>
    </row>
    <row r="6" spans="1:16" ht="21" customHeight="1" x14ac:dyDescent="0.25">
      <c r="A6" s="67"/>
      <c r="B6" s="180"/>
      <c r="C6" s="180"/>
      <c r="D6" s="180"/>
      <c r="E6" s="180"/>
      <c r="F6" s="73"/>
      <c r="G6" s="73"/>
      <c r="H6" s="602">
        <v>45079</v>
      </c>
    </row>
    <row r="7" spans="1:16" s="185" customFormat="1" ht="25.5" customHeight="1" thickBot="1" x14ac:dyDescent="0.4">
      <c r="A7" s="775" t="s">
        <v>807</v>
      </c>
      <c r="B7" s="776"/>
      <c r="C7" s="776"/>
      <c r="D7" s="776"/>
      <c r="E7" s="776"/>
      <c r="F7" s="776"/>
      <c r="G7" s="776"/>
      <c r="H7" s="777"/>
      <c r="I7" s="208"/>
    </row>
    <row r="8" spans="1:16" s="235" customFormat="1" ht="63" customHeight="1" thickBot="1" x14ac:dyDescent="0.4">
      <c r="A8" s="457" t="s">
        <v>3</v>
      </c>
      <c r="B8" s="268" t="s">
        <v>725</v>
      </c>
      <c r="C8" s="446" t="s">
        <v>758</v>
      </c>
      <c r="D8" s="446" t="s">
        <v>726</v>
      </c>
      <c r="E8" s="446" t="s">
        <v>766</v>
      </c>
      <c r="F8" s="268" t="s">
        <v>4</v>
      </c>
      <c r="G8" s="268" t="s">
        <v>5</v>
      </c>
      <c r="H8" s="468" t="s">
        <v>6</v>
      </c>
      <c r="I8" s="234"/>
    </row>
    <row r="9" spans="1:16" s="236" customFormat="1" ht="21.75" customHeight="1" x14ac:dyDescent="0.25">
      <c r="A9" s="565" t="s">
        <v>476</v>
      </c>
      <c r="B9" s="568">
        <f>C9+1000</f>
        <v>68400</v>
      </c>
      <c r="C9" s="562">
        <v>67400</v>
      </c>
      <c r="D9" s="557"/>
      <c r="E9" s="557"/>
      <c r="F9" s="552">
        <v>6</v>
      </c>
      <c r="G9" s="552">
        <v>1.6</v>
      </c>
      <c r="H9" s="252">
        <v>14</v>
      </c>
    </row>
    <row r="10" spans="1:16" s="236" customFormat="1" ht="21.75" customHeight="1" x14ac:dyDescent="0.25">
      <c r="A10" s="555" t="s">
        <v>477</v>
      </c>
      <c r="B10" s="569">
        <f>C10+1000</f>
        <v>67000</v>
      </c>
      <c r="C10" s="563">
        <v>66000</v>
      </c>
      <c r="D10" s="558"/>
      <c r="E10" s="558"/>
      <c r="F10" s="549">
        <v>6</v>
      </c>
      <c r="G10" s="549">
        <v>2.6</v>
      </c>
      <c r="H10" s="244">
        <v>17</v>
      </c>
    </row>
    <row r="11" spans="1:16" s="236" customFormat="1" ht="21.75" hidden="1" customHeight="1" x14ac:dyDescent="0.25">
      <c r="A11" s="555" t="s">
        <v>455</v>
      </c>
      <c r="B11" s="569">
        <f t="shared" ref="B11:B38" si="0">C11+1000</f>
        <v>73500</v>
      </c>
      <c r="C11" s="563">
        <v>72500</v>
      </c>
      <c r="D11" s="558"/>
      <c r="E11" s="558"/>
      <c r="F11" s="549" t="s">
        <v>1</v>
      </c>
      <c r="G11" s="467" t="s">
        <v>734</v>
      </c>
      <c r="H11" s="244">
        <v>15</v>
      </c>
    </row>
    <row r="12" spans="1:16" s="236" customFormat="1" ht="21.75" hidden="1" customHeight="1" x14ac:dyDescent="0.25">
      <c r="A12" s="555" t="s">
        <v>455</v>
      </c>
      <c r="B12" s="569">
        <f t="shared" si="0"/>
        <v>73000</v>
      </c>
      <c r="C12" s="563">
        <v>72000</v>
      </c>
      <c r="D12" s="558"/>
      <c r="E12" s="558"/>
      <c r="F12" s="549" t="s">
        <v>735</v>
      </c>
      <c r="G12" s="467" t="s">
        <v>736</v>
      </c>
      <c r="H12" s="244">
        <v>15</v>
      </c>
    </row>
    <row r="13" spans="1:16" s="236" customFormat="1" ht="21.75" customHeight="1" x14ac:dyDescent="0.25">
      <c r="A13" s="555" t="s">
        <v>767</v>
      </c>
      <c r="B13" s="569">
        <f t="shared" si="0"/>
        <v>63500</v>
      </c>
      <c r="C13" s="563">
        <v>62500</v>
      </c>
      <c r="D13" s="558"/>
      <c r="E13" s="558">
        <v>70000</v>
      </c>
      <c r="F13" s="594">
        <v>12.05</v>
      </c>
      <c r="G13" s="467" t="s">
        <v>782</v>
      </c>
      <c r="H13" s="244">
        <v>20</v>
      </c>
    </row>
    <row r="14" spans="1:16" s="236" customFormat="1" ht="21.75" customHeight="1" x14ac:dyDescent="0.25">
      <c r="A14" s="555" t="s">
        <v>478</v>
      </c>
      <c r="B14" s="569">
        <v>64500</v>
      </c>
      <c r="C14" s="563">
        <v>63400</v>
      </c>
      <c r="D14" s="558"/>
      <c r="E14" s="558"/>
      <c r="F14" s="598" t="s">
        <v>785</v>
      </c>
      <c r="G14" s="467" t="s">
        <v>786</v>
      </c>
      <c r="H14" s="244">
        <v>20</v>
      </c>
      <c r="N14" s="773"/>
      <c r="O14" s="772"/>
      <c r="P14" s="237"/>
    </row>
    <row r="15" spans="1:16" s="236" customFormat="1" ht="21.75" customHeight="1" x14ac:dyDescent="0.25">
      <c r="A15" s="555" t="s">
        <v>479</v>
      </c>
      <c r="B15" s="569">
        <v>62100</v>
      </c>
      <c r="C15" s="563">
        <f>B15-1000</f>
        <v>61100</v>
      </c>
      <c r="D15" s="558"/>
      <c r="E15" s="558">
        <v>66000</v>
      </c>
      <c r="F15" s="549">
        <v>12.05</v>
      </c>
      <c r="G15" s="467" t="s">
        <v>787</v>
      </c>
      <c r="H15" s="244">
        <v>22</v>
      </c>
      <c r="M15" s="774"/>
      <c r="N15" s="774"/>
      <c r="O15" s="774"/>
      <c r="P15" s="237"/>
    </row>
    <row r="16" spans="1:16" s="236" customFormat="1" ht="21.75" hidden="1" customHeight="1" x14ac:dyDescent="0.25">
      <c r="A16" s="555" t="s">
        <v>479</v>
      </c>
      <c r="B16" s="569">
        <f t="shared" si="0"/>
        <v>64000</v>
      </c>
      <c r="C16" s="563">
        <v>63000</v>
      </c>
      <c r="D16" s="558"/>
      <c r="E16" s="558"/>
      <c r="F16" s="549" t="s">
        <v>737</v>
      </c>
      <c r="G16" s="467" t="s">
        <v>738</v>
      </c>
      <c r="H16" s="244">
        <v>17</v>
      </c>
      <c r="M16" s="545"/>
      <c r="N16" s="545"/>
      <c r="O16" s="545"/>
      <c r="P16" s="237"/>
    </row>
    <row r="17" spans="1:16" s="236" customFormat="1" ht="21.75" customHeight="1" x14ac:dyDescent="0.25">
      <c r="A17" s="555" t="s">
        <v>480</v>
      </c>
      <c r="B17" s="569">
        <f>C17+1000</f>
        <v>62400</v>
      </c>
      <c r="C17" s="563">
        <v>61400</v>
      </c>
      <c r="D17" s="558"/>
      <c r="E17" s="558"/>
      <c r="F17" s="598" t="s">
        <v>785</v>
      </c>
      <c r="G17" s="467" t="s">
        <v>788</v>
      </c>
      <c r="H17" s="244">
        <v>22</v>
      </c>
      <c r="M17" s="774"/>
      <c r="N17" s="774"/>
      <c r="O17" s="774"/>
      <c r="P17" s="774"/>
    </row>
    <row r="18" spans="1:16" s="236" customFormat="1" ht="21.75" customHeight="1" x14ac:dyDescent="0.25">
      <c r="A18" s="555" t="s">
        <v>877</v>
      </c>
      <c r="B18" s="569">
        <f t="shared" si="0"/>
        <v>61600</v>
      </c>
      <c r="C18" s="563">
        <v>60600</v>
      </c>
      <c r="D18" s="558"/>
      <c r="E18" s="558"/>
      <c r="F18" s="659">
        <v>12</v>
      </c>
      <c r="G18" s="467" t="s">
        <v>878</v>
      </c>
      <c r="H18" s="244">
        <v>22</v>
      </c>
      <c r="M18" s="658"/>
      <c r="N18" s="658"/>
      <c r="O18" s="658"/>
      <c r="P18" s="658"/>
    </row>
    <row r="19" spans="1:16" s="236" customFormat="1" ht="21.75" customHeight="1" x14ac:dyDescent="0.25">
      <c r="A19" s="555" t="s">
        <v>481</v>
      </c>
      <c r="B19" s="569">
        <f t="shared" si="0"/>
        <v>60000</v>
      </c>
      <c r="C19" s="563">
        <v>59000</v>
      </c>
      <c r="D19" s="558"/>
      <c r="E19" s="558">
        <v>64500</v>
      </c>
      <c r="F19" s="467" t="s">
        <v>785</v>
      </c>
      <c r="G19" s="598" t="s">
        <v>789</v>
      </c>
      <c r="H19" s="244">
        <v>27</v>
      </c>
      <c r="N19" s="772"/>
      <c r="O19" s="772"/>
    </row>
    <row r="20" spans="1:16" s="236" customFormat="1" ht="21.75" customHeight="1" x14ac:dyDescent="0.25">
      <c r="A20" s="555" t="s">
        <v>481</v>
      </c>
      <c r="B20" s="569">
        <f t="shared" si="0"/>
        <v>60000</v>
      </c>
      <c r="C20" s="563">
        <v>59000</v>
      </c>
      <c r="D20" s="558"/>
      <c r="E20" s="558">
        <v>64000</v>
      </c>
      <c r="F20" s="467" t="s">
        <v>739</v>
      </c>
      <c r="G20" s="549" t="s">
        <v>740</v>
      </c>
      <c r="H20" s="244">
        <v>27</v>
      </c>
      <c r="N20" s="544"/>
      <c r="O20" s="544"/>
    </row>
    <row r="21" spans="1:16" s="236" customFormat="1" ht="21.75" customHeight="1" x14ac:dyDescent="0.25">
      <c r="A21" s="555" t="s">
        <v>482</v>
      </c>
      <c r="B21" s="569">
        <f>C21+1000</f>
        <v>61000</v>
      </c>
      <c r="C21" s="563">
        <v>60000</v>
      </c>
      <c r="D21" s="558"/>
      <c r="E21" s="558"/>
      <c r="F21" s="467" t="s">
        <v>785</v>
      </c>
      <c r="G21" s="598" t="s">
        <v>789</v>
      </c>
      <c r="H21" s="244">
        <v>27</v>
      </c>
    </row>
    <row r="22" spans="1:16" s="236" customFormat="1" ht="21.75" customHeight="1" x14ac:dyDescent="0.25">
      <c r="A22" s="555" t="s">
        <v>483</v>
      </c>
      <c r="B22" s="569">
        <f t="shared" si="0"/>
        <v>60000</v>
      </c>
      <c r="C22" s="563">
        <v>59000</v>
      </c>
      <c r="D22" s="558"/>
      <c r="E22" s="558">
        <v>64500</v>
      </c>
      <c r="F22" s="467" t="s">
        <v>785</v>
      </c>
      <c r="G22" s="598" t="s">
        <v>790</v>
      </c>
      <c r="H22" s="244">
        <v>33</v>
      </c>
    </row>
    <row r="23" spans="1:16" s="236" customFormat="1" ht="21.75" customHeight="1" x14ac:dyDescent="0.25">
      <c r="A23" s="555" t="s">
        <v>483</v>
      </c>
      <c r="B23" s="569">
        <f t="shared" si="0"/>
        <v>60000</v>
      </c>
      <c r="C23" s="563">
        <v>59000</v>
      </c>
      <c r="D23" s="558"/>
      <c r="E23" s="558">
        <v>64000</v>
      </c>
      <c r="F23" s="467" t="s">
        <v>741</v>
      </c>
      <c r="G23" s="549" t="s">
        <v>742</v>
      </c>
      <c r="H23" s="244">
        <v>33</v>
      </c>
    </row>
    <row r="24" spans="1:16" s="236" customFormat="1" ht="21.75" customHeight="1" x14ac:dyDescent="0.25">
      <c r="A24" s="555" t="s">
        <v>484</v>
      </c>
      <c r="B24" s="569">
        <f>C24+1000</f>
        <v>61000</v>
      </c>
      <c r="C24" s="563">
        <v>60000</v>
      </c>
      <c r="D24" s="558"/>
      <c r="E24" s="558"/>
      <c r="F24" s="598" t="s">
        <v>785</v>
      </c>
      <c r="G24" s="599" t="s">
        <v>790</v>
      </c>
      <c r="H24" s="244">
        <v>33</v>
      </c>
    </row>
    <row r="25" spans="1:16" s="236" customFormat="1" ht="21.75" customHeight="1" x14ac:dyDescent="0.25">
      <c r="A25" s="555" t="s">
        <v>655</v>
      </c>
      <c r="B25" s="569">
        <v>60600</v>
      </c>
      <c r="C25" s="563">
        <v>59000</v>
      </c>
      <c r="D25" s="558"/>
      <c r="E25" s="558">
        <v>64500</v>
      </c>
      <c r="F25" s="467" t="s">
        <v>785</v>
      </c>
      <c r="G25" s="467" t="s">
        <v>791</v>
      </c>
      <c r="H25" s="244">
        <v>38</v>
      </c>
    </row>
    <row r="26" spans="1:16" s="236" customFormat="1" ht="21.75" customHeight="1" x14ac:dyDescent="0.25">
      <c r="A26" s="555" t="s">
        <v>7</v>
      </c>
      <c r="B26" s="569">
        <f>C26+1000</f>
        <v>61000</v>
      </c>
      <c r="C26" s="563">
        <v>60000</v>
      </c>
      <c r="D26" s="558"/>
      <c r="E26" s="558"/>
      <c r="F26" s="467" t="s">
        <v>785</v>
      </c>
      <c r="G26" s="467" t="s">
        <v>791</v>
      </c>
      <c r="H26" s="244">
        <v>38</v>
      </c>
    </row>
    <row r="27" spans="1:16" s="236" customFormat="1" ht="21.75" customHeight="1" x14ac:dyDescent="0.25">
      <c r="A27" s="555" t="s">
        <v>440</v>
      </c>
      <c r="B27" s="569">
        <f>C27+1000</f>
        <v>61000</v>
      </c>
      <c r="C27" s="563">
        <v>60000</v>
      </c>
      <c r="D27" s="558"/>
      <c r="E27" s="558"/>
      <c r="F27" s="467" t="s">
        <v>785</v>
      </c>
      <c r="G27" s="467" t="s">
        <v>792</v>
      </c>
      <c r="H27" s="244">
        <v>51</v>
      </c>
    </row>
    <row r="28" spans="1:16" s="236" customFormat="1" ht="21.75" customHeight="1" x14ac:dyDescent="0.25">
      <c r="A28" s="555" t="s">
        <v>440</v>
      </c>
      <c r="B28" s="569">
        <v>60000</v>
      </c>
      <c r="C28" s="563">
        <v>59000</v>
      </c>
      <c r="D28" s="558"/>
      <c r="E28" s="558"/>
      <c r="F28" s="467" t="s">
        <v>0</v>
      </c>
      <c r="G28" s="467"/>
      <c r="H28" s="244">
        <v>51</v>
      </c>
    </row>
    <row r="29" spans="1:16" s="236" customFormat="1" ht="21.75" customHeight="1" x14ac:dyDescent="0.25">
      <c r="A29" s="555" t="s">
        <v>441</v>
      </c>
      <c r="B29" s="569">
        <f>C29+1000</f>
        <v>61000</v>
      </c>
      <c r="C29" s="563">
        <v>60000</v>
      </c>
      <c r="D29" s="558"/>
      <c r="E29" s="558"/>
      <c r="F29" s="467" t="s">
        <v>785</v>
      </c>
      <c r="G29" s="467" t="s">
        <v>793</v>
      </c>
      <c r="H29" s="244">
        <v>59</v>
      </c>
    </row>
    <row r="30" spans="1:16" s="236" customFormat="1" ht="21.75" customHeight="1" x14ac:dyDescent="0.25">
      <c r="A30" s="555" t="s">
        <v>441</v>
      </c>
      <c r="B30" s="569">
        <v>60000</v>
      </c>
      <c r="C30" s="563">
        <v>59000</v>
      </c>
      <c r="D30" s="558"/>
      <c r="E30" s="558"/>
      <c r="F30" s="467" t="s">
        <v>0</v>
      </c>
      <c r="G30" s="467"/>
      <c r="H30" s="244">
        <v>59</v>
      </c>
    </row>
    <row r="31" spans="1:16" s="236" customFormat="1" ht="21.75" customHeight="1" x14ac:dyDescent="0.25">
      <c r="A31" s="555" t="s">
        <v>442</v>
      </c>
      <c r="B31" s="569">
        <f>C31+1000</f>
        <v>61000</v>
      </c>
      <c r="C31" s="563">
        <v>60000</v>
      </c>
      <c r="D31" s="558"/>
      <c r="E31" s="558"/>
      <c r="F31" s="467" t="s">
        <v>785</v>
      </c>
      <c r="G31" s="467" t="s">
        <v>794</v>
      </c>
      <c r="H31" s="244">
        <v>66</v>
      </c>
    </row>
    <row r="32" spans="1:16" s="236" customFormat="1" ht="21.75" customHeight="1" x14ac:dyDescent="0.25">
      <c r="A32" s="556" t="s">
        <v>443</v>
      </c>
      <c r="B32" s="570">
        <f>C32+1000</f>
        <v>61000</v>
      </c>
      <c r="C32" s="573">
        <v>60000</v>
      </c>
      <c r="D32" s="559"/>
      <c r="E32" s="559"/>
      <c r="F32" s="583" t="s">
        <v>785</v>
      </c>
      <c r="G32" s="583" t="s">
        <v>795</v>
      </c>
      <c r="H32" s="272">
        <v>75</v>
      </c>
    </row>
    <row r="33" spans="1:10" s="236" customFormat="1" ht="21.75" customHeight="1" thickBot="1" x14ac:dyDescent="0.3">
      <c r="A33" s="250" t="s">
        <v>762</v>
      </c>
      <c r="B33" s="248">
        <f t="shared" si="0"/>
        <v>65000</v>
      </c>
      <c r="C33" s="248">
        <v>64000</v>
      </c>
      <c r="D33" s="243"/>
      <c r="E33" s="243"/>
      <c r="F33" s="469" t="s">
        <v>785</v>
      </c>
      <c r="G33" s="469" t="s">
        <v>796</v>
      </c>
      <c r="H33" s="250">
        <v>87</v>
      </c>
    </row>
    <row r="34" spans="1:10" s="236" customFormat="1" ht="21.75" customHeight="1" x14ac:dyDescent="0.25">
      <c r="A34" s="581" t="s">
        <v>882</v>
      </c>
      <c r="B34" s="251">
        <f t="shared" si="0"/>
        <v>66000</v>
      </c>
      <c r="C34" s="251">
        <v>65000</v>
      </c>
      <c r="D34" s="243"/>
      <c r="E34" s="243"/>
      <c r="F34" s="651"/>
      <c r="G34" s="651" t="s">
        <v>889</v>
      </c>
      <c r="H34" s="581"/>
    </row>
    <row r="35" spans="1:10" s="236" customFormat="1" ht="21.75" customHeight="1" x14ac:dyDescent="0.25">
      <c r="A35" s="253" t="s">
        <v>893</v>
      </c>
      <c r="B35" s="243">
        <v>65400</v>
      </c>
      <c r="C35" s="243">
        <f>B35-1000</f>
        <v>64400</v>
      </c>
      <c r="D35" s="243"/>
      <c r="E35" s="243"/>
      <c r="F35" s="467"/>
      <c r="G35" s="467" t="s">
        <v>894</v>
      </c>
      <c r="H35" s="253"/>
    </row>
    <row r="36" spans="1:10" s="236" customFormat="1" ht="21.75" customHeight="1" x14ac:dyDescent="0.25">
      <c r="A36" s="253" t="s">
        <v>883</v>
      </c>
      <c r="B36" s="243">
        <f t="shared" si="0"/>
        <v>65400</v>
      </c>
      <c r="C36" s="243">
        <v>64400</v>
      </c>
      <c r="D36" s="243"/>
      <c r="E36" s="243"/>
      <c r="F36" s="467"/>
      <c r="G36" s="467" t="s">
        <v>890</v>
      </c>
      <c r="H36" s="253"/>
    </row>
    <row r="37" spans="1:10" s="236" customFormat="1" ht="21.75" customHeight="1" x14ac:dyDescent="0.25">
      <c r="A37" s="253" t="s">
        <v>884</v>
      </c>
      <c r="B37" s="243">
        <f t="shared" si="0"/>
        <v>63000</v>
      </c>
      <c r="C37" s="243">
        <v>62000</v>
      </c>
      <c r="D37" s="243"/>
      <c r="E37" s="243"/>
      <c r="F37" s="467"/>
      <c r="G37" s="467" t="s">
        <v>891</v>
      </c>
      <c r="H37" s="253"/>
    </row>
    <row r="38" spans="1:10" s="236" customFormat="1" ht="21.75" customHeight="1" thickBot="1" x14ac:dyDescent="0.3">
      <c r="A38" s="250" t="s">
        <v>885</v>
      </c>
      <c r="B38" s="248">
        <f t="shared" si="0"/>
        <v>63000</v>
      </c>
      <c r="C38" s="248">
        <v>62000</v>
      </c>
      <c r="D38" s="243"/>
      <c r="E38" s="243"/>
      <c r="F38" s="469"/>
      <c r="G38" s="469" t="s">
        <v>892</v>
      </c>
      <c r="H38" s="250"/>
    </row>
    <row r="39" spans="1:10" s="236" customFormat="1" ht="21.75" customHeight="1" x14ac:dyDescent="0.25">
      <c r="A39" s="575" t="s">
        <v>711</v>
      </c>
      <c r="B39" s="572">
        <f t="shared" ref="B39:B61" si="1">C39+1000</f>
        <v>119000</v>
      </c>
      <c r="C39" s="574">
        <v>118000</v>
      </c>
      <c r="D39" s="558">
        <v>71500</v>
      </c>
      <c r="E39" s="558"/>
      <c r="F39" s="669" t="s">
        <v>369</v>
      </c>
      <c r="G39" s="665" t="s">
        <v>368</v>
      </c>
      <c r="H39" s="581">
        <v>181</v>
      </c>
    </row>
    <row r="40" spans="1:10" s="236" customFormat="1" ht="21.75" customHeight="1" x14ac:dyDescent="0.25">
      <c r="A40" s="555" t="s">
        <v>712</v>
      </c>
      <c r="B40" s="569">
        <f t="shared" si="1"/>
        <v>116000</v>
      </c>
      <c r="C40" s="563">
        <v>115000</v>
      </c>
      <c r="D40" s="558">
        <v>65500</v>
      </c>
      <c r="E40" s="558"/>
      <c r="F40" s="549" t="s">
        <v>369</v>
      </c>
      <c r="G40" s="671" t="s">
        <v>897</v>
      </c>
      <c r="H40" s="253">
        <v>217</v>
      </c>
      <c r="I40" s="548"/>
      <c r="J40" s="548"/>
    </row>
    <row r="41" spans="1:10" s="236" customFormat="1" ht="21.75" customHeight="1" x14ac:dyDescent="0.25">
      <c r="A41" s="556" t="s">
        <v>713</v>
      </c>
      <c r="B41" s="570">
        <f t="shared" si="1"/>
        <v>119000</v>
      </c>
      <c r="C41" s="573">
        <v>118000</v>
      </c>
      <c r="D41" s="559">
        <v>65500</v>
      </c>
      <c r="E41" s="559"/>
      <c r="F41" s="661">
        <v>12</v>
      </c>
      <c r="G41" s="661">
        <v>175</v>
      </c>
      <c r="H41" s="580">
        <v>230</v>
      </c>
      <c r="I41" s="548"/>
      <c r="J41" s="548"/>
    </row>
    <row r="42" spans="1:10" s="236" customFormat="1" ht="21.75" customHeight="1" x14ac:dyDescent="0.25">
      <c r="A42" s="253" t="s">
        <v>714</v>
      </c>
      <c r="B42" s="243">
        <f t="shared" si="1"/>
        <v>119000</v>
      </c>
      <c r="C42" s="243">
        <v>118000</v>
      </c>
      <c r="D42" s="243">
        <v>65500</v>
      </c>
      <c r="E42" s="243"/>
      <c r="F42" s="253">
        <v>12</v>
      </c>
      <c r="G42" s="253">
        <v>197</v>
      </c>
      <c r="H42" s="253">
        <v>282</v>
      </c>
      <c r="I42" s="548"/>
      <c r="J42" s="548"/>
    </row>
    <row r="43" spans="1:10" s="236" customFormat="1" ht="21.75" customHeight="1" x14ac:dyDescent="0.25">
      <c r="A43" s="253" t="s">
        <v>715</v>
      </c>
      <c r="B43" s="243">
        <f t="shared" si="1"/>
        <v>119000</v>
      </c>
      <c r="C43" s="243">
        <v>118000</v>
      </c>
      <c r="D43" s="243">
        <v>68000</v>
      </c>
      <c r="E43" s="243"/>
      <c r="F43" s="253">
        <v>12</v>
      </c>
      <c r="G43" s="253">
        <v>235</v>
      </c>
      <c r="H43" s="253">
        <v>321</v>
      </c>
      <c r="I43" s="548"/>
      <c r="J43" s="548"/>
    </row>
    <row r="44" spans="1:10" s="236" customFormat="1" ht="21.75" hidden="1" customHeight="1" x14ac:dyDescent="0.25">
      <c r="A44" s="253" t="s">
        <v>415</v>
      </c>
      <c r="B44" s="243">
        <f ca="1">C44+1000</f>
        <v>5972600</v>
      </c>
      <c r="C44" s="243">
        <f ca="1">D44+500</f>
        <v>5971600</v>
      </c>
      <c r="D44" s="243">
        <f ca="1">B44+500</f>
        <v>5973100</v>
      </c>
      <c r="E44" s="243"/>
      <c r="F44" s="253">
        <v>12</v>
      </c>
      <c r="G44" s="253">
        <v>375</v>
      </c>
      <c r="H44" s="253">
        <v>280</v>
      </c>
      <c r="I44" s="548"/>
      <c r="J44" s="548"/>
    </row>
    <row r="45" spans="1:10" s="236" customFormat="1" ht="21.75" customHeight="1" x14ac:dyDescent="0.25">
      <c r="A45" s="253" t="s">
        <v>716</v>
      </c>
      <c r="B45" s="243">
        <f t="shared" si="1"/>
        <v>111000</v>
      </c>
      <c r="C45" s="243">
        <v>110000</v>
      </c>
      <c r="D45" s="243">
        <v>68500</v>
      </c>
      <c r="E45" s="243"/>
      <c r="F45" s="660">
        <v>12</v>
      </c>
      <c r="G45" s="660">
        <v>285</v>
      </c>
      <c r="H45" s="253">
        <v>386</v>
      </c>
      <c r="I45" s="548"/>
      <c r="J45" s="548"/>
    </row>
    <row r="46" spans="1:10" s="236" customFormat="1" ht="21.75" hidden="1" customHeight="1" x14ac:dyDescent="0.25">
      <c r="A46" s="253" t="s">
        <v>485</v>
      </c>
      <c r="B46" s="243">
        <f ca="1">C46+1000</f>
        <v>5972400</v>
      </c>
      <c r="C46" s="243">
        <f ca="1">D46+500</f>
        <v>5971400</v>
      </c>
      <c r="D46" s="243">
        <f ca="1">B46+500</f>
        <v>5972900</v>
      </c>
      <c r="E46" s="243"/>
      <c r="F46" s="660">
        <v>12</v>
      </c>
      <c r="G46" s="660">
        <v>524</v>
      </c>
      <c r="H46" s="253">
        <v>450</v>
      </c>
      <c r="I46" s="548"/>
      <c r="J46" s="548"/>
    </row>
    <row r="47" spans="1:10" s="236" customFormat="1" ht="21.75" customHeight="1" x14ac:dyDescent="0.25">
      <c r="A47" s="253" t="s">
        <v>717</v>
      </c>
      <c r="B47" s="243">
        <f t="shared" si="1"/>
        <v>83500</v>
      </c>
      <c r="C47" s="243">
        <v>82500</v>
      </c>
      <c r="D47" s="243">
        <v>68500</v>
      </c>
      <c r="E47" s="243"/>
      <c r="F47" s="660">
        <v>12</v>
      </c>
      <c r="G47" s="660">
        <v>325</v>
      </c>
      <c r="H47" s="253">
        <v>633</v>
      </c>
      <c r="I47" s="548"/>
      <c r="J47" s="548"/>
    </row>
    <row r="48" spans="1:10" s="236" customFormat="1" ht="21.75" customHeight="1" thickBot="1" x14ac:dyDescent="0.3">
      <c r="A48" s="250" t="s">
        <v>879</v>
      </c>
      <c r="B48" s="248">
        <f t="shared" si="1"/>
        <v>83000</v>
      </c>
      <c r="C48" s="248">
        <v>82000</v>
      </c>
      <c r="D48" s="243"/>
      <c r="E48" s="243"/>
      <c r="F48" s="663">
        <v>12</v>
      </c>
      <c r="G48" s="663">
        <v>465</v>
      </c>
      <c r="H48" s="250">
        <v>845</v>
      </c>
      <c r="I48" s="548"/>
      <c r="J48" s="548"/>
    </row>
    <row r="49" spans="1:10" s="236" customFormat="1" ht="21.75" customHeight="1" x14ac:dyDescent="0.25">
      <c r="A49" s="581" t="s">
        <v>868</v>
      </c>
      <c r="B49" s="251">
        <f t="shared" si="1"/>
        <v>68500</v>
      </c>
      <c r="C49" s="251">
        <v>67500</v>
      </c>
      <c r="D49" s="243"/>
      <c r="E49" s="243"/>
      <c r="F49" s="662"/>
      <c r="G49" s="662">
        <v>1100</v>
      </c>
      <c r="H49" s="581"/>
      <c r="I49" s="548"/>
      <c r="J49" s="548"/>
    </row>
    <row r="50" spans="1:10" s="236" customFormat="1" ht="21.75" customHeight="1" x14ac:dyDescent="0.25">
      <c r="A50" s="253" t="s">
        <v>867</v>
      </c>
      <c r="B50" s="243">
        <f t="shared" si="1"/>
        <v>65500</v>
      </c>
      <c r="C50" s="243">
        <v>64500</v>
      </c>
      <c r="D50" s="243"/>
      <c r="E50" s="243"/>
      <c r="F50" s="660"/>
      <c r="G50" s="660">
        <v>1070</v>
      </c>
      <c r="H50" s="253"/>
      <c r="I50" s="548"/>
      <c r="J50" s="548"/>
    </row>
    <row r="51" spans="1:10" s="236" customFormat="1" ht="21.75" customHeight="1" x14ac:dyDescent="0.25">
      <c r="A51" s="253" t="s">
        <v>866</v>
      </c>
      <c r="B51" s="243">
        <f t="shared" si="1"/>
        <v>65500</v>
      </c>
      <c r="C51" s="243">
        <v>64500</v>
      </c>
      <c r="D51" s="243"/>
      <c r="E51" s="243"/>
      <c r="F51" s="660"/>
      <c r="G51" s="660">
        <v>1040</v>
      </c>
      <c r="H51" s="253"/>
      <c r="I51" s="548"/>
      <c r="J51" s="548"/>
    </row>
    <row r="52" spans="1:10" s="236" customFormat="1" ht="21.75" customHeight="1" x14ac:dyDescent="0.25">
      <c r="A52" s="575" t="s">
        <v>865</v>
      </c>
      <c r="B52" s="572">
        <f t="shared" si="1"/>
        <v>65500</v>
      </c>
      <c r="C52" s="574">
        <v>64500</v>
      </c>
      <c r="D52" s="567"/>
      <c r="E52" s="567"/>
      <c r="F52" s="662"/>
      <c r="G52" s="662">
        <v>1210</v>
      </c>
      <c r="H52" s="581"/>
    </row>
    <row r="53" spans="1:10" s="236" customFormat="1" ht="21.75" customHeight="1" thickBot="1" x14ac:dyDescent="0.3">
      <c r="A53" s="555" t="s">
        <v>869</v>
      </c>
      <c r="B53" s="569">
        <f t="shared" si="1"/>
        <v>65500</v>
      </c>
      <c r="C53" s="563">
        <v>64500</v>
      </c>
      <c r="D53" s="558">
        <v>67900</v>
      </c>
      <c r="E53" s="558"/>
      <c r="F53" s="549"/>
      <c r="G53" s="549">
        <v>1290</v>
      </c>
      <c r="H53" s="253"/>
    </row>
    <row r="54" spans="1:10" s="236" customFormat="1" ht="21.75" hidden="1" customHeight="1" thickBot="1" x14ac:dyDescent="0.3">
      <c r="A54" s="560" t="s">
        <v>33</v>
      </c>
      <c r="B54" s="569">
        <f t="shared" si="1"/>
        <v>82000</v>
      </c>
      <c r="C54" s="564">
        <v>81000</v>
      </c>
      <c r="D54" s="561">
        <v>63900</v>
      </c>
      <c r="E54" s="561"/>
      <c r="F54" s="550">
        <v>12</v>
      </c>
      <c r="G54" s="550">
        <v>1354</v>
      </c>
      <c r="H54" s="249">
        <v>570</v>
      </c>
    </row>
    <row r="55" spans="1:10" s="236" customFormat="1" ht="21.75" customHeight="1" x14ac:dyDescent="0.25">
      <c r="A55" s="554" t="s">
        <v>8</v>
      </c>
      <c r="B55" s="568">
        <f t="shared" si="1"/>
        <v>68900</v>
      </c>
      <c r="C55" s="562">
        <v>67900</v>
      </c>
      <c r="D55" s="557"/>
      <c r="E55" s="557"/>
      <c r="F55" s="552">
        <v>6</v>
      </c>
      <c r="G55" s="240">
        <v>1.6</v>
      </c>
      <c r="H55" s="241">
        <v>14</v>
      </c>
    </row>
    <row r="56" spans="1:10" s="236" customFormat="1" ht="21.75" customHeight="1" x14ac:dyDescent="0.25">
      <c r="A56" s="555" t="s">
        <v>9</v>
      </c>
      <c r="B56" s="569">
        <f t="shared" si="1"/>
        <v>66900</v>
      </c>
      <c r="C56" s="563">
        <v>65900</v>
      </c>
      <c r="D56" s="558"/>
      <c r="E56" s="558"/>
      <c r="F56" s="549">
        <v>6</v>
      </c>
      <c r="G56" s="549">
        <v>2.5</v>
      </c>
      <c r="H56" s="244">
        <v>17</v>
      </c>
    </row>
    <row r="57" spans="1:10" s="236" customFormat="1" ht="21.75" customHeight="1" x14ac:dyDescent="0.25">
      <c r="A57" s="555" t="s">
        <v>10</v>
      </c>
      <c r="B57" s="569">
        <f t="shared" si="1"/>
        <v>65900</v>
      </c>
      <c r="C57" s="563">
        <v>64900</v>
      </c>
      <c r="D57" s="558"/>
      <c r="E57" s="558"/>
      <c r="F57" s="467" t="s">
        <v>798</v>
      </c>
      <c r="G57" s="245" t="s">
        <v>797</v>
      </c>
      <c r="H57" s="244">
        <v>20</v>
      </c>
    </row>
    <row r="58" spans="1:10" s="236" customFormat="1" ht="21.75" customHeight="1" x14ac:dyDescent="0.25">
      <c r="A58" s="555" t="s">
        <v>11</v>
      </c>
      <c r="B58" s="569">
        <f t="shared" si="1"/>
        <v>62900</v>
      </c>
      <c r="C58" s="563">
        <v>61900</v>
      </c>
      <c r="D58" s="558"/>
      <c r="E58" s="558"/>
      <c r="F58" s="549">
        <v>12</v>
      </c>
      <c r="G58" s="549">
        <v>10.9</v>
      </c>
      <c r="H58" s="244">
        <v>22</v>
      </c>
    </row>
    <row r="59" spans="1:10" s="236" customFormat="1" ht="21.75" customHeight="1" x14ac:dyDescent="0.25">
      <c r="A59" s="555" t="s">
        <v>12</v>
      </c>
      <c r="B59" s="569">
        <f t="shared" si="1"/>
        <v>62900</v>
      </c>
      <c r="C59" s="563">
        <v>61900</v>
      </c>
      <c r="D59" s="558"/>
      <c r="E59" s="558"/>
      <c r="F59" s="549">
        <v>12</v>
      </c>
      <c r="G59" s="549">
        <v>14.8</v>
      </c>
      <c r="H59" s="244">
        <v>27</v>
      </c>
    </row>
    <row r="60" spans="1:10" s="236" customFormat="1" ht="21.75" customHeight="1" x14ac:dyDescent="0.25">
      <c r="A60" s="555" t="s">
        <v>13</v>
      </c>
      <c r="B60" s="569">
        <f t="shared" si="1"/>
        <v>62900</v>
      </c>
      <c r="C60" s="563">
        <v>61900</v>
      </c>
      <c r="D60" s="558"/>
      <c r="E60" s="558"/>
      <c r="F60" s="549">
        <v>12</v>
      </c>
      <c r="G60" s="245">
        <v>19</v>
      </c>
      <c r="H60" s="244">
        <v>33</v>
      </c>
    </row>
    <row r="61" spans="1:10" s="236" customFormat="1" ht="21.75" customHeight="1" thickBot="1" x14ac:dyDescent="0.3">
      <c r="A61" s="560" t="s">
        <v>14</v>
      </c>
      <c r="B61" s="569">
        <f t="shared" si="1"/>
        <v>62900</v>
      </c>
      <c r="C61" s="564">
        <v>61900</v>
      </c>
      <c r="D61" s="561"/>
      <c r="E61" s="561"/>
      <c r="F61" s="550">
        <v>12</v>
      </c>
      <c r="G61" s="250">
        <v>24</v>
      </c>
      <c r="H61" s="249">
        <v>38</v>
      </c>
    </row>
    <row r="62" spans="1:10" s="236" customFormat="1" ht="21.75" hidden="1" customHeight="1" x14ac:dyDescent="0.25">
      <c r="A62" s="554" t="s">
        <v>490</v>
      </c>
      <c r="B62" s="568">
        <f>D62+1000</f>
        <v>55500</v>
      </c>
      <c r="C62" s="562">
        <f>D62+500</f>
        <v>55000</v>
      </c>
      <c r="D62" s="557">
        <v>54500</v>
      </c>
      <c r="E62" s="557"/>
      <c r="F62" s="552">
        <v>6</v>
      </c>
      <c r="G62" s="240">
        <v>4</v>
      </c>
      <c r="H62" s="241">
        <v>7</v>
      </c>
    </row>
    <row r="63" spans="1:10" s="236" customFormat="1" ht="21.75" customHeight="1" x14ac:dyDescent="0.25">
      <c r="A63" s="575" t="s">
        <v>886</v>
      </c>
      <c r="B63" s="572">
        <f>C63+1000</f>
        <v>63400</v>
      </c>
      <c r="C63" s="574">
        <v>62400</v>
      </c>
      <c r="D63" s="567"/>
      <c r="E63" s="567"/>
      <c r="F63" s="665"/>
      <c r="G63" s="581">
        <v>850</v>
      </c>
      <c r="H63" s="258"/>
    </row>
    <row r="64" spans="1:10" s="236" customFormat="1" ht="21.75" customHeight="1" x14ac:dyDescent="0.25">
      <c r="A64" s="575" t="s">
        <v>887</v>
      </c>
      <c r="B64" s="572">
        <f>C64+1000</f>
        <v>63000</v>
      </c>
      <c r="C64" s="574">
        <v>62000</v>
      </c>
      <c r="D64" s="567"/>
      <c r="E64" s="567"/>
      <c r="F64" s="665"/>
      <c r="G64" s="581">
        <v>1450</v>
      </c>
      <c r="H64" s="258"/>
    </row>
    <row r="65" spans="1:8" s="236" customFormat="1" ht="21.75" customHeight="1" thickBot="1" x14ac:dyDescent="0.3">
      <c r="A65" s="670" t="s">
        <v>888</v>
      </c>
      <c r="B65" s="564">
        <f>C65+1000</f>
        <v>63000</v>
      </c>
      <c r="C65" s="564">
        <v>62000</v>
      </c>
      <c r="D65" s="567"/>
      <c r="E65" s="567"/>
      <c r="F65" s="666"/>
      <c r="G65" s="667" t="s">
        <v>895</v>
      </c>
      <c r="H65" s="249"/>
    </row>
    <row r="66" spans="1:8" s="236" customFormat="1" ht="21.75" customHeight="1" x14ac:dyDescent="0.25">
      <c r="A66" s="575" t="s">
        <v>487</v>
      </c>
      <c r="B66" s="572">
        <f t="shared" ref="B66:B76" si="2">C66+1000</f>
        <v>69100</v>
      </c>
      <c r="C66" s="574">
        <v>68100</v>
      </c>
      <c r="D66" s="558"/>
      <c r="E66" s="558"/>
      <c r="F66" s="665">
        <v>6</v>
      </c>
      <c r="G66" s="665">
        <v>5</v>
      </c>
      <c r="H66" s="258">
        <v>20</v>
      </c>
    </row>
    <row r="67" spans="1:8" s="236" customFormat="1" ht="21.75" customHeight="1" x14ac:dyDescent="0.25">
      <c r="A67" s="555" t="s">
        <v>488</v>
      </c>
      <c r="B67" s="569">
        <f t="shared" si="2"/>
        <v>69100</v>
      </c>
      <c r="C67" s="563">
        <v>68100</v>
      </c>
      <c r="D67" s="558"/>
      <c r="E67" s="558"/>
      <c r="F67" s="245">
        <v>6</v>
      </c>
      <c r="G67" s="549">
        <v>7</v>
      </c>
      <c r="H67" s="244">
        <v>22</v>
      </c>
    </row>
    <row r="68" spans="1:8" s="236" customFormat="1" ht="21.75" customHeight="1" x14ac:dyDescent="0.25">
      <c r="A68" s="555" t="s">
        <v>489</v>
      </c>
      <c r="B68" s="569">
        <f t="shared" si="2"/>
        <v>69100</v>
      </c>
      <c r="C68" s="563">
        <v>68100</v>
      </c>
      <c r="D68" s="558"/>
      <c r="E68" s="558"/>
      <c r="F68" s="245">
        <v>6</v>
      </c>
      <c r="G68" s="549">
        <v>10</v>
      </c>
      <c r="H68" s="244">
        <v>27</v>
      </c>
    </row>
    <row r="69" spans="1:8" s="236" customFormat="1" ht="21.75" customHeight="1" x14ac:dyDescent="0.25">
      <c r="A69" s="566" t="s">
        <v>15</v>
      </c>
      <c r="B69" s="569">
        <f t="shared" si="2"/>
        <v>69100</v>
      </c>
      <c r="C69" s="563">
        <v>68100</v>
      </c>
      <c r="D69" s="558"/>
      <c r="E69" s="558"/>
      <c r="F69" s="246" t="s">
        <v>348</v>
      </c>
      <c r="G69" s="553" t="s">
        <v>349</v>
      </c>
      <c r="H69" s="247">
        <v>33</v>
      </c>
    </row>
    <row r="70" spans="1:8" s="236" customFormat="1" ht="21.75" customHeight="1" x14ac:dyDescent="0.25">
      <c r="A70" s="555" t="s">
        <v>486</v>
      </c>
      <c r="B70" s="569">
        <f t="shared" si="2"/>
        <v>69100</v>
      </c>
      <c r="C70" s="563">
        <v>68100</v>
      </c>
      <c r="D70" s="558"/>
      <c r="E70" s="558"/>
      <c r="F70" s="245">
        <v>6</v>
      </c>
      <c r="G70" s="549">
        <v>16</v>
      </c>
      <c r="H70" s="244">
        <v>38</v>
      </c>
    </row>
    <row r="71" spans="1:8" s="236" customFormat="1" ht="21.75" customHeight="1" thickBot="1" x14ac:dyDescent="0.3">
      <c r="A71" s="560" t="s">
        <v>16</v>
      </c>
      <c r="B71" s="569">
        <f t="shared" si="2"/>
        <v>69100</v>
      </c>
      <c r="C71" s="564">
        <v>68100</v>
      </c>
      <c r="D71" s="561"/>
      <c r="E71" s="561"/>
      <c r="F71" s="550">
        <v>6</v>
      </c>
      <c r="G71" s="550">
        <v>22</v>
      </c>
      <c r="H71" s="249">
        <v>40</v>
      </c>
    </row>
    <row r="72" spans="1:8" s="236" customFormat="1" ht="21.75" hidden="1" customHeight="1" x14ac:dyDescent="0.25">
      <c r="A72" s="554" t="s">
        <v>17</v>
      </c>
      <c r="B72" s="569">
        <f t="shared" si="2"/>
        <v>66000</v>
      </c>
      <c r="C72" s="562">
        <v>65000</v>
      </c>
      <c r="D72" s="557">
        <v>27500</v>
      </c>
      <c r="E72" s="557"/>
      <c r="F72" s="552" t="s">
        <v>18</v>
      </c>
      <c r="G72" s="240">
        <v>4</v>
      </c>
      <c r="H72" s="241">
        <v>18</v>
      </c>
    </row>
    <row r="73" spans="1:8" s="236" customFormat="1" ht="21.75" hidden="1" customHeight="1" thickBot="1" x14ac:dyDescent="0.3">
      <c r="A73" s="556" t="s">
        <v>19</v>
      </c>
      <c r="B73" s="569">
        <f t="shared" si="2"/>
        <v>66000</v>
      </c>
      <c r="C73" s="573">
        <v>65000</v>
      </c>
      <c r="D73" s="559">
        <v>27500</v>
      </c>
      <c r="E73" s="559"/>
      <c r="F73" s="578" t="s">
        <v>18</v>
      </c>
      <c r="G73" s="580">
        <v>8.5</v>
      </c>
      <c r="H73" s="272">
        <v>35</v>
      </c>
    </row>
    <row r="74" spans="1:8" s="236" customFormat="1" ht="21.75" customHeight="1" x14ac:dyDescent="0.25">
      <c r="A74" s="238" t="s">
        <v>783</v>
      </c>
      <c r="B74" s="569">
        <f t="shared" si="2"/>
        <v>74400</v>
      </c>
      <c r="C74" s="562">
        <v>73400</v>
      </c>
      <c r="D74" s="557"/>
      <c r="E74" s="557"/>
      <c r="F74" s="579" t="s">
        <v>20</v>
      </c>
      <c r="G74" s="240">
        <v>42</v>
      </c>
      <c r="H74" s="241" t="s">
        <v>784</v>
      </c>
    </row>
    <row r="75" spans="1:8" s="236" customFormat="1" ht="21.75" customHeight="1" x14ac:dyDescent="0.25">
      <c r="A75" s="575" t="s">
        <v>21</v>
      </c>
      <c r="B75" s="569">
        <f t="shared" si="2"/>
        <v>72400</v>
      </c>
      <c r="C75" s="574">
        <v>71400</v>
      </c>
      <c r="D75" s="567">
        <v>64500</v>
      </c>
      <c r="E75" s="567"/>
      <c r="F75" s="577" t="s">
        <v>20</v>
      </c>
      <c r="G75" s="581">
        <v>55</v>
      </c>
      <c r="H75" s="582" t="s">
        <v>770</v>
      </c>
    </row>
    <row r="76" spans="1:8" s="236" customFormat="1" ht="21.75" customHeight="1" x14ac:dyDescent="0.25">
      <c r="A76" s="555" t="s">
        <v>22</v>
      </c>
      <c r="B76" s="569">
        <f t="shared" si="2"/>
        <v>72400</v>
      </c>
      <c r="C76" s="563">
        <v>71400</v>
      </c>
      <c r="D76" s="558">
        <v>63500</v>
      </c>
      <c r="E76" s="558"/>
      <c r="F76" s="549" t="s">
        <v>20</v>
      </c>
      <c r="G76" s="549">
        <v>79</v>
      </c>
      <c r="H76" s="257" t="s">
        <v>771</v>
      </c>
    </row>
    <row r="77" spans="1:8" s="236" customFormat="1" ht="21.75" customHeight="1" x14ac:dyDescent="0.25">
      <c r="A77" s="555" t="s">
        <v>898</v>
      </c>
      <c r="B77" s="569">
        <v>83500</v>
      </c>
      <c r="C77" s="563">
        <v>82500</v>
      </c>
      <c r="D77" s="558"/>
      <c r="E77" s="558"/>
      <c r="F77" s="672" t="s">
        <v>20</v>
      </c>
      <c r="G77" s="672">
        <v>81.5</v>
      </c>
      <c r="H77" s="257" t="s">
        <v>772</v>
      </c>
    </row>
    <row r="78" spans="1:8" s="236" customFormat="1" ht="21.75" customHeight="1" x14ac:dyDescent="0.25">
      <c r="A78" s="555" t="s">
        <v>503</v>
      </c>
      <c r="B78" s="569">
        <f t="shared" ref="B78:B91" si="3">C78+1000</f>
        <v>73400</v>
      </c>
      <c r="C78" s="563">
        <v>72400</v>
      </c>
      <c r="D78" s="558">
        <v>64900</v>
      </c>
      <c r="E78" s="558"/>
      <c r="F78" s="549" t="s">
        <v>20</v>
      </c>
      <c r="G78" s="549">
        <v>50</v>
      </c>
      <c r="H78" s="257" t="s">
        <v>772</v>
      </c>
    </row>
    <row r="79" spans="1:8" s="236" customFormat="1" ht="21.75" customHeight="1" x14ac:dyDescent="0.25">
      <c r="A79" s="555" t="s">
        <v>23</v>
      </c>
      <c r="B79" s="569">
        <f t="shared" si="3"/>
        <v>72400</v>
      </c>
      <c r="C79" s="563">
        <v>71400</v>
      </c>
      <c r="D79" s="558">
        <v>63500</v>
      </c>
      <c r="E79" s="558"/>
      <c r="F79" s="549" t="s">
        <v>20</v>
      </c>
      <c r="G79" s="549">
        <v>300</v>
      </c>
      <c r="H79" s="257" t="s">
        <v>772</v>
      </c>
    </row>
    <row r="80" spans="1:8" s="236" customFormat="1" ht="21.75" customHeight="1" x14ac:dyDescent="0.25">
      <c r="A80" s="555" t="s">
        <v>752</v>
      </c>
      <c r="B80" s="569">
        <f t="shared" si="3"/>
        <v>83000</v>
      </c>
      <c r="C80" s="563">
        <v>82000</v>
      </c>
      <c r="D80" s="558">
        <v>69000</v>
      </c>
      <c r="E80" s="558"/>
      <c r="F80" s="549" t="s">
        <v>20</v>
      </c>
      <c r="G80" s="549">
        <v>51</v>
      </c>
      <c r="H80" s="257" t="s">
        <v>772</v>
      </c>
    </row>
    <row r="81" spans="1:8" s="236" customFormat="1" ht="21.75" customHeight="1" x14ac:dyDescent="0.25">
      <c r="A81" s="555" t="s">
        <v>24</v>
      </c>
      <c r="B81" s="569">
        <f t="shared" si="3"/>
        <v>82000</v>
      </c>
      <c r="C81" s="563">
        <v>81000</v>
      </c>
      <c r="D81" s="558">
        <v>67500</v>
      </c>
      <c r="E81" s="558"/>
      <c r="F81" s="549" t="s">
        <v>20</v>
      </c>
      <c r="G81" s="549">
        <v>305</v>
      </c>
      <c r="H81" s="257" t="s">
        <v>772</v>
      </c>
    </row>
    <row r="82" spans="1:8" s="236" customFormat="1" ht="21.75" customHeight="1" x14ac:dyDescent="0.25">
      <c r="A82" s="555" t="s">
        <v>25</v>
      </c>
      <c r="B82" s="569">
        <f t="shared" si="3"/>
        <v>73300</v>
      </c>
      <c r="C82" s="563">
        <v>72300</v>
      </c>
      <c r="D82" s="558">
        <v>63500</v>
      </c>
      <c r="E82" s="558"/>
      <c r="F82" s="549" t="s">
        <v>20</v>
      </c>
      <c r="G82" s="549">
        <v>365</v>
      </c>
      <c r="H82" s="257" t="s">
        <v>773</v>
      </c>
    </row>
    <row r="83" spans="1:8" s="236" customFormat="1" ht="21.75" customHeight="1" x14ac:dyDescent="0.25">
      <c r="A83" s="555" t="s">
        <v>504</v>
      </c>
      <c r="B83" s="569">
        <f t="shared" si="3"/>
        <v>74300</v>
      </c>
      <c r="C83" s="563">
        <v>73300</v>
      </c>
      <c r="D83" s="558">
        <v>64900</v>
      </c>
      <c r="E83" s="558"/>
      <c r="F83" s="549" t="s">
        <v>20</v>
      </c>
      <c r="G83" s="549">
        <v>61</v>
      </c>
      <c r="H83" s="257" t="s">
        <v>773</v>
      </c>
    </row>
    <row r="84" spans="1:8" s="236" customFormat="1" ht="21.75" customHeight="1" x14ac:dyDescent="0.25">
      <c r="A84" s="555" t="s">
        <v>505</v>
      </c>
      <c r="B84" s="569">
        <f t="shared" si="3"/>
        <v>74300</v>
      </c>
      <c r="C84" s="563">
        <v>73300</v>
      </c>
      <c r="D84" s="558">
        <v>64900</v>
      </c>
      <c r="E84" s="558"/>
      <c r="F84" s="549" t="s">
        <v>20</v>
      </c>
      <c r="G84" s="549">
        <v>75</v>
      </c>
      <c r="H84" s="257" t="s">
        <v>774</v>
      </c>
    </row>
    <row r="85" spans="1:8" s="236" customFormat="1" ht="21.75" customHeight="1" x14ac:dyDescent="0.25">
      <c r="A85" s="555" t="s">
        <v>26</v>
      </c>
      <c r="B85" s="569">
        <f t="shared" si="3"/>
        <v>73300</v>
      </c>
      <c r="C85" s="563">
        <v>72300</v>
      </c>
      <c r="D85" s="558">
        <v>63500</v>
      </c>
      <c r="E85" s="558"/>
      <c r="F85" s="549" t="s">
        <v>20</v>
      </c>
      <c r="G85" s="549">
        <v>440</v>
      </c>
      <c r="H85" s="257" t="s">
        <v>774</v>
      </c>
    </row>
    <row r="86" spans="1:8" s="236" customFormat="1" ht="21.75" customHeight="1" x14ac:dyDescent="0.25">
      <c r="A86" s="555" t="s">
        <v>27</v>
      </c>
      <c r="B86" s="569">
        <f t="shared" si="3"/>
        <v>73300</v>
      </c>
      <c r="C86" s="563">
        <v>72300</v>
      </c>
      <c r="D86" s="558">
        <v>63500</v>
      </c>
      <c r="E86" s="558"/>
      <c r="F86" s="549" t="s">
        <v>20</v>
      </c>
      <c r="G86" s="641">
        <v>570</v>
      </c>
      <c r="H86" s="257" t="s">
        <v>775</v>
      </c>
    </row>
    <row r="87" spans="1:8" s="236" customFormat="1" ht="21.75" customHeight="1" x14ac:dyDescent="0.25">
      <c r="A87" s="555" t="s">
        <v>896</v>
      </c>
      <c r="B87" s="569">
        <f t="shared" si="3"/>
        <v>74300</v>
      </c>
      <c r="C87" s="563">
        <v>73300</v>
      </c>
      <c r="D87" s="558"/>
      <c r="E87" s="558"/>
      <c r="F87" s="668" t="s">
        <v>20</v>
      </c>
      <c r="G87" s="668">
        <v>95</v>
      </c>
      <c r="H87" s="257" t="s">
        <v>775</v>
      </c>
    </row>
    <row r="88" spans="1:8" s="236" customFormat="1" ht="21.75" customHeight="1" x14ac:dyDescent="0.25">
      <c r="A88" s="555" t="s">
        <v>28</v>
      </c>
      <c r="B88" s="569">
        <f t="shared" si="3"/>
        <v>73300</v>
      </c>
      <c r="C88" s="563">
        <v>72300</v>
      </c>
      <c r="D88" s="558">
        <v>63500</v>
      </c>
      <c r="E88" s="558"/>
      <c r="F88" s="549" t="s">
        <v>20</v>
      </c>
      <c r="G88" s="549">
        <v>719</v>
      </c>
      <c r="H88" s="257" t="s">
        <v>776</v>
      </c>
    </row>
    <row r="89" spans="1:8" s="236" customFormat="1" ht="21.75" customHeight="1" x14ac:dyDescent="0.25">
      <c r="A89" s="555" t="s">
        <v>29</v>
      </c>
      <c r="B89" s="569">
        <f t="shared" si="3"/>
        <v>77400</v>
      </c>
      <c r="C89" s="563">
        <v>76400</v>
      </c>
      <c r="D89" s="558">
        <v>63500</v>
      </c>
      <c r="E89" s="558"/>
      <c r="F89" s="549" t="s">
        <v>20</v>
      </c>
      <c r="G89" s="549">
        <v>853</v>
      </c>
      <c r="H89" s="257" t="s">
        <v>777</v>
      </c>
    </row>
    <row r="90" spans="1:8" s="236" customFormat="1" ht="21.75" customHeight="1" x14ac:dyDescent="0.25">
      <c r="A90" s="556" t="s">
        <v>765</v>
      </c>
      <c r="B90" s="570">
        <f t="shared" si="3"/>
        <v>77400</v>
      </c>
      <c r="C90" s="573">
        <v>76400</v>
      </c>
      <c r="D90" s="559"/>
      <c r="E90" s="559"/>
      <c r="F90" s="592" t="s">
        <v>20</v>
      </c>
      <c r="G90" s="593">
        <v>1019</v>
      </c>
      <c r="H90" s="586" t="s">
        <v>778</v>
      </c>
    </row>
    <row r="91" spans="1:8" s="236" customFormat="1" ht="21.75" customHeight="1" thickBot="1" x14ac:dyDescent="0.3">
      <c r="A91" s="556" t="s">
        <v>680</v>
      </c>
      <c r="B91" s="570">
        <f t="shared" si="3"/>
        <v>78400</v>
      </c>
      <c r="C91" s="564">
        <v>77400</v>
      </c>
      <c r="D91" s="559">
        <v>63500</v>
      </c>
      <c r="E91" s="559"/>
      <c r="F91" s="551" t="s">
        <v>20</v>
      </c>
      <c r="G91" s="551">
        <v>1150</v>
      </c>
      <c r="H91" s="586" t="s">
        <v>779</v>
      </c>
    </row>
    <row r="92" spans="1:8" s="236" customFormat="1" ht="21.75" customHeight="1" x14ac:dyDescent="0.25"/>
    <row r="93" spans="1:8" s="236" customFormat="1" ht="21.75" customHeight="1" x14ac:dyDescent="0.25"/>
    <row r="94" spans="1:8" s="236" customFormat="1" ht="21.75" customHeight="1" x14ac:dyDescent="0.25"/>
    <row r="95" spans="1:8" s="236" customFormat="1" ht="21.75" customHeight="1" x14ac:dyDescent="0.25"/>
    <row r="96" spans="1:8" s="236" customFormat="1" ht="21.75" customHeight="1" x14ac:dyDescent="0.25"/>
    <row r="97" spans="1:8" s="236" customFormat="1" ht="21.75" customHeight="1" x14ac:dyDescent="0.25"/>
    <row r="98" spans="1:8" s="236" customFormat="1" ht="21.75" customHeight="1" x14ac:dyDescent="0.25"/>
    <row r="99" spans="1:8" s="548" customFormat="1" ht="21.75" customHeight="1" x14ac:dyDescent="0.25">
      <c r="A99" s="236"/>
      <c r="B99" s="236"/>
      <c r="C99" s="236"/>
      <c r="D99" s="236"/>
      <c r="E99" s="236"/>
      <c r="F99" s="236"/>
      <c r="G99" s="236"/>
      <c r="H99" s="236"/>
    </row>
    <row r="100" spans="1:8" s="548" customFormat="1" ht="21.75" customHeight="1" x14ac:dyDescent="0.25">
      <c r="A100" s="236"/>
      <c r="B100" s="236"/>
      <c r="C100" s="236"/>
      <c r="D100" s="236"/>
      <c r="E100" s="236"/>
      <c r="F100" s="236"/>
      <c r="G100" s="236"/>
      <c r="H100" s="236"/>
    </row>
    <row r="101" spans="1:8" s="548" customFormat="1" ht="21.75" customHeight="1" x14ac:dyDescent="0.25">
      <c r="A101" s="236"/>
      <c r="B101" s="236"/>
      <c r="C101" s="236"/>
      <c r="D101" s="236"/>
      <c r="E101" s="236"/>
      <c r="F101" s="236"/>
      <c r="G101" s="236"/>
      <c r="H101" s="236"/>
    </row>
    <row r="102" spans="1:8" s="236" customFormat="1" ht="21.75" customHeight="1" x14ac:dyDescent="0.25"/>
    <row r="103" spans="1:8" s="236" customFormat="1" ht="21.75" customHeight="1" x14ac:dyDescent="0.25"/>
    <row r="104" spans="1:8" s="236" customFormat="1" ht="21.75" hidden="1" customHeight="1" x14ac:dyDescent="0.25"/>
    <row r="105" spans="1:8" s="236" customFormat="1" ht="21.75" hidden="1" customHeight="1" thickBot="1" x14ac:dyDescent="0.25"/>
    <row r="106" spans="1:8" s="236" customFormat="1" ht="21.75" customHeight="1" x14ac:dyDescent="0.25"/>
    <row r="107" spans="1:8" s="236" customFormat="1" ht="21.75" customHeight="1" x14ac:dyDescent="0.25"/>
    <row r="108" spans="1:8" s="236" customFormat="1" ht="21.75" customHeight="1" x14ac:dyDescent="0.25"/>
    <row r="109" spans="1:8" s="236" customFormat="1" ht="21.75" customHeight="1" x14ac:dyDescent="0.35">
      <c r="A109" s="226"/>
      <c r="B109" s="259"/>
      <c r="C109" s="259"/>
      <c r="D109" s="259"/>
      <c r="E109" s="259"/>
      <c r="F109" s="260"/>
      <c r="G109" s="260"/>
      <c r="H109" s="226"/>
    </row>
    <row r="110" spans="1:8" s="236" customFormat="1" ht="21.75" customHeight="1" x14ac:dyDescent="0.35">
      <c r="A110" s="226"/>
      <c r="B110" s="259"/>
      <c r="C110" s="259"/>
      <c r="D110" s="259"/>
      <c r="E110" s="259"/>
      <c r="F110" s="260"/>
      <c r="G110" s="260"/>
      <c r="H110" s="226"/>
    </row>
    <row r="111" spans="1:8" s="236" customFormat="1" ht="21.75" customHeight="1" x14ac:dyDescent="0.35">
      <c r="A111" s="226"/>
      <c r="B111" s="259"/>
      <c r="C111" s="259"/>
      <c r="D111" s="259"/>
      <c r="E111" s="259"/>
      <c r="F111" s="260"/>
      <c r="G111" s="260"/>
      <c r="H111" s="226"/>
    </row>
    <row r="112" spans="1:8" s="236" customFormat="1" ht="21.75" customHeight="1" x14ac:dyDescent="0.35">
      <c r="A112" s="226"/>
      <c r="B112" s="259"/>
      <c r="C112" s="259"/>
      <c r="D112" s="259"/>
      <c r="E112" s="259"/>
      <c r="F112" s="260"/>
      <c r="G112" s="260"/>
      <c r="H112" s="226"/>
    </row>
    <row r="113" spans="1:8" s="236" customFormat="1" ht="21.75" customHeight="1" x14ac:dyDescent="0.35">
      <c r="A113" s="226"/>
      <c r="B113" s="259"/>
      <c r="C113" s="259"/>
      <c r="D113" s="259"/>
      <c r="E113" s="259"/>
      <c r="F113" s="260"/>
      <c r="G113" s="260"/>
      <c r="H113" s="226"/>
    </row>
    <row r="114" spans="1:8" s="236" customFormat="1" ht="21.75" customHeight="1" x14ac:dyDescent="0.35">
      <c r="A114" s="226"/>
      <c r="B114" s="259"/>
      <c r="C114" s="259"/>
      <c r="D114" s="259"/>
      <c r="E114" s="259"/>
      <c r="F114" s="260"/>
      <c r="G114" s="260"/>
      <c r="H114" s="226"/>
    </row>
    <row r="115" spans="1:8" s="236" customFormat="1" ht="21.75" customHeight="1" x14ac:dyDescent="0.35">
      <c r="A115" s="226"/>
      <c r="B115" s="259"/>
      <c r="C115" s="259"/>
      <c r="D115" s="259"/>
      <c r="E115" s="259"/>
      <c r="F115" s="260"/>
      <c r="G115" s="260"/>
      <c r="H115" s="226"/>
    </row>
    <row r="116" spans="1:8" s="236" customFormat="1" ht="21.75" customHeight="1" x14ac:dyDescent="0.35">
      <c r="A116" s="226"/>
      <c r="B116" s="259"/>
      <c r="C116" s="259"/>
      <c r="D116" s="259"/>
      <c r="E116" s="259"/>
      <c r="F116" s="260"/>
      <c r="G116" s="260"/>
      <c r="H116" s="226"/>
    </row>
    <row r="117" spans="1:8" s="236" customFormat="1" ht="21.75" customHeight="1" x14ac:dyDescent="0.35">
      <c r="A117" s="226"/>
      <c r="B117" s="259"/>
      <c r="C117" s="259"/>
      <c r="D117" s="259"/>
      <c r="E117" s="259"/>
      <c r="F117" s="260"/>
      <c r="G117" s="260"/>
      <c r="H117" s="226"/>
    </row>
    <row r="118" spans="1:8" s="236" customFormat="1" ht="21.75" customHeight="1" x14ac:dyDescent="0.35">
      <c r="A118" s="226"/>
      <c r="B118" s="259"/>
      <c r="C118" s="259"/>
      <c r="D118" s="259"/>
      <c r="E118" s="259"/>
      <c r="F118" s="260"/>
      <c r="G118" s="260"/>
      <c r="H118" s="226"/>
    </row>
    <row r="119" spans="1:8" s="226" customFormat="1" ht="21.75" customHeight="1" x14ac:dyDescent="0.35">
      <c r="B119" s="259"/>
      <c r="C119" s="259"/>
      <c r="D119" s="259"/>
      <c r="E119" s="259"/>
      <c r="F119" s="260"/>
      <c r="G119" s="260"/>
    </row>
    <row r="120" spans="1:8" s="226" customFormat="1" ht="21.75" customHeight="1" x14ac:dyDescent="0.35">
      <c r="B120" s="259"/>
      <c r="C120" s="259"/>
      <c r="D120" s="259"/>
      <c r="E120" s="259"/>
      <c r="F120" s="260"/>
      <c r="G120" s="260"/>
    </row>
    <row r="121" spans="1:8" s="226" customFormat="1" ht="21.75" customHeight="1" x14ac:dyDescent="0.35">
      <c r="B121" s="259"/>
      <c r="C121" s="259"/>
      <c r="D121" s="259"/>
      <c r="E121" s="259"/>
      <c r="F121" s="260"/>
      <c r="G121" s="260"/>
    </row>
    <row r="122" spans="1:8" s="226" customFormat="1" ht="21.75" customHeight="1" x14ac:dyDescent="0.35">
      <c r="B122" s="259"/>
      <c r="C122" s="259"/>
      <c r="D122" s="259"/>
      <c r="E122" s="259"/>
      <c r="F122" s="260"/>
      <c r="G122" s="260"/>
    </row>
    <row r="123" spans="1:8" s="226" customFormat="1" ht="21.75" customHeight="1" x14ac:dyDescent="0.35">
      <c r="B123" s="259"/>
      <c r="C123" s="259"/>
      <c r="D123" s="259"/>
      <c r="E123" s="259"/>
      <c r="F123" s="260"/>
      <c r="G123" s="260"/>
    </row>
    <row r="124" spans="1:8" s="226" customFormat="1" ht="21.75" customHeight="1" x14ac:dyDescent="0.35">
      <c r="B124" s="259"/>
      <c r="C124" s="259"/>
      <c r="D124" s="259"/>
      <c r="E124" s="259"/>
      <c r="F124" s="260"/>
      <c r="G124" s="260"/>
    </row>
    <row r="125" spans="1:8" s="226" customFormat="1" ht="21.75" customHeight="1" x14ac:dyDescent="0.35">
      <c r="B125" s="259"/>
      <c r="C125" s="259"/>
      <c r="D125" s="259"/>
      <c r="E125" s="259"/>
      <c r="F125" s="260"/>
      <c r="G125" s="260"/>
    </row>
    <row r="126" spans="1:8" s="226" customFormat="1" ht="21.75" customHeight="1" x14ac:dyDescent="0.35">
      <c r="B126" s="259"/>
      <c r="C126" s="259"/>
      <c r="D126" s="259"/>
      <c r="E126" s="259"/>
      <c r="F126" s="260"/>
      <c r="G126" s="260"/>
    </row>
    <row r="127" spans="1:8" s="226" customFormat="1" ht="21.75" customHeight="1" x14ac:dyDescent="0.35">
      <c r="B127" s="259"/>
      <c r="C127" s="259"/>
      <c r="D127" s="259"/>
      <c r="E127" s="259"/>
      <c r="F127" s="260"/>
      <c r="G127" s="260"/>
    </row>
    <row r="128" spans="1:8" s="226" customFormat="1" ht="21.75" customHeight="1" x14ac:dyDescent="0.35">
      <c r="B128" s="259"/>
      <c r="C128" s="259"/>
      <c r="D128" s="259"/>
      <c r="E128" s="259"/>
      <c r="F128" s="260"/>
      <c r="G128" s="260"/>
    </row>
    <row r="129" spans="2:7" s="226" customFormat="1" ht="21.75" customHeight="1" x14ac:dyDescent="0.35">
      <c r="B129" s="259"/>
      <c r="C129" s="259"/>
      <c r="D129" s="259"/>
      <c r="E129" s="259"/>
      <c r="F129" s="260"/>
      <c r="G129" s="260"/>
    </row>
    <row r="130" spans="2:7" s="226" customFormat="1" ht="21.75" customHeight="1" x14ac:dyDescent="0.35">
      <c r="B130" s="259"/>
      <c r="C130" s="259"/>
      <c r="D130" s="259"/>
      <c r="E130" s="259"/>
      <c r="F130" s="260"/>
      <c r="G130" s="260"/>
    </row>
    <row r="131" spans="2:7" s="226" customFormat="1" ht="19.5" x14ac:dyDescent="0.35">
      <c r="B131" s="259"/>
      <c r="C131" s="259"/>
      <c r="D131" s="259"/>
      <c r="E131" s="259"/>
      <c r="F131" s="260"/>
      <c r="G131" s="260"/>
    </row>
    <row r="132" spans="2:7" s="226" customFormat="1" ht="19.5" x14ac:dyDescent="0.35">
      <c r="B132" s="259"/>
      <c r="C132" s="259"/>
      <c r="D132" s="259"/>
      <c r="E132" s="259"/>
      <c r="F132" s="260"/>
      <c r="G132" s="260"/>
    </row>
    <row r="133" spans="2:7" s="226" customFormat="1" ht="19.5" x14ac:dyDescent="0.35">
      <c r="B133" s="259"/>
      <c r="C133" s="259"/>
      <c r="D133" s="259"/>
      <c r="E133" s="259"/>
      <c r="F133" s="260"/>
      <c r="G133" s="260"/>
    </row>
    <row r="134" spans="2:7" s="226" customFormat="1" ht="19.5" x14ac:dyDescent="0.35">
      <c r="B134" s="259"/>
      <c r="C134" s="259"/>
      <c r="D134" s="259"/>
      <c r="E134" s="259"/>
      <c r="F134" s="260"/>
      <c r="G134" s="260"/>
    </row>
    <row r="135" spans="2:7" s="226" customFormat="1" ht="19.5" x14ac:dyDescent="0.35">
      <c r="B135" s="259"/>
      <c r="C135" s="259"/>
      <c r="D135" s="259"/>
      <c r="E135" s="259"/>
      <c r="F135" s="260"/>
      <c r="G135" s="260"/>
    </row>
    <row r="136" spans="2:7" s="226" customFormat="1" ht="19.5" x14ac:dyDescent="0.35">
      <c r="B136" s="259"/>
      <c r="C136" s="259"/>
      <c r="D136" s="259"/>
      <c r="E136" s="259"/>
      <c r="F136" s="260"/>
      <c r="G136" s="260"/>
    </row>
    <row r="137" spans="2:7" s="226" customFormat="1" ht="19.5" x14ac:dyDescent="0.35">
      <c r="B137" s="259"/>
      <c r="C137" s="259"/>
      <c r="D137" s="259"/>
      <c r="E137" s="259"/>
      <c r="F137" s="260"/>
      <c r="G137" s="260"/>
    </row>
    <row r="138" spans="2:7" s="226" customFormat="1" ht="19.5" x14ac:dyDescent="0.35">
      <c r="B138" s="259"/>
      <c r="C138" s="259"/>
      <c r="D138" s="259"/>
      <c r="E138" s="259"/>
      <c r="F138" s="260"/>
      <c r="G138" s="260"/>
    </row>
    <row r="139" spans="2:7" s="226" customFormat="1" ht="19.5" x14ac:dyDescent="0.35">
      <c r="B139" s="259"/>
      <c r="C139" s="259"/>
      <c r="D139" s="259"/>
      <c r="E139" s="259"/>
      <c r="F139" s="260"/>
      <c r="G139" s="260"/>
    </row>
    <row r="140" spans="2:7" s="226" customFormat="1" ht="19.5" x14ac:dyDescent="0.35">
      <c r="B140" s="259"/>
      <c r="C140" s="259"/>
      <c r="D140" s="259"/>
      <c r="E140" s="259"/>
      <c r="F140" s="260"/>
      <c r="G140" s="260"/>
    </row>
    <row r="141" spans="2:7" s="226" customFormat="1" ht="19.5" x14ac:dyDescent="0.35">
      <c r="B141" s="259"/>
      <c r="C141" s="259"/>
      <c r="D141" s="259"/>
      <c r="E141" s="259"/>
      <c r="F141" s="260"/>
      <c r="G141" s="260"/>
    </row>
    <row r="142" spans="2:7" s="226" customFormat="1" ht="19.5" x14ac:dyDescent="0.35">
      <c r="B142" s="259"/>
      <c r="C142" s="259"/>
      <c r="D142" s="259"/>
      <c r="E142" s="259"/>
      <c r="F142" s="260"/>
      <c r="G142" s="260"/>
    </row>
    <row r="143" spans="2:7" s="226" customFormat="1" ht="19.5" x14ac:dyDescent="0.35">
      <c r="B143" s="259"/>
      <c r="C143" s="259"/>
      <c r="D143" s="259"/>
      <c r="E143" s="259"/>
      <c r="F143" s="260"/>
      <c r="G143" s="260"/>
    </row>
    <row r="144" spans="2:7" s="226" customFormat="1" ht="19.5" x14ac:dyDescent="0.35">
      <c r="B144" s="259"/>
      <c r="C144" s="259"/>
      <c r="D144" s="259"/>
      <c r="E144" s="259"/>
      <c r="F144" s="260"/>
      <c r="G144" s="260"/>
    </row>
    <row r="145" spans="2:7" s="226" customFormat="1" ht="19.5" x14ac:dyDescent="0.35">
      <c r="B145" s="259"/>
      <c r="C145" s="259"/>
      <c r="D145" s="259"/>
      <c r="E145" s="259"/>
      <c r="F145" s="260"/>
      <c r="G145" s="260"/>
    </row>
    <row r="146" spans="2:7" s="226" customFormat="1" ht="19.5" x14ac:dyDescent="0.35">
      <c r="B146" s="259"/>
      <c r="C146" s="259"/>
      <c r="D146" s="259"/>
      <c r="E146" s="259"/>
      <c r="F146" s="260"/>
      <c r="G146" s="260"/>
    </row>
    <row r="147" spans="2:7" s="226" customFormat="1" ht="19.5" x14ac:dyDescent="0.35">
      <c r="B147" s="259"/>
      <c r="C147" s="259"/>
      <c r="D147" s="259"/>
      <c r="E147" s="259"/>
      <c r="F147" s="260"/>
      <c r="G147" s="260"/>
    </row>
    <row r="148" spans="2:7" s="226" customFormat="1" ht="19.5" x14ac:dyDescent="0.35">
      <c r="B148" s="259"/>
      <c r="C148" s="259"/>
      <c r="D148" s="259"/>
      <c r="E148" s="259"/>
      <c r="F148" s="260"/>
      <c r="G148" s="260"/>
    </row>
    <row r="149" spans="2:7" s="226" customFormat="1" ht="19.5" x14ac:dyDescent="0.35">
      <c r="B149" s="259"/>
      <c r="C149" s="259"/>
      <c r="D149" s="259"/>
      <c r="E149" s="259"/>
      <c r="F149" s="260"/>
      <c r="G149" s="260"/>
    </row>
    <row r="150" spans="2:7" s="226" customFormat="1" ht="19.5" x14ac:dyDescent="0.35">
      <c r="B150" s="259"/>
      <c r="C150" s="259"/>
      <c r="D150" s="259"/>
      <c r="E150" s="259"/>
      <c r="F150" s="260"/>
      <c r="G150" s="260"/>
    </row>
    <row r="151" spans="2:7" s="226" customFormat="1" ht="19.5" x14ac:dyDescent="0.35">
      <c r="B151" s="259"/>
      <c r="C151" s="259"/>
      <c r="D151" s="259"/>
      <c r="E151" s="259"/>
      <c r="F151" s="260"/>
      <c r="G151" s="260"/>
    </row>
    <row r="152" spans="2:7" s="226" customFormat="1" ht="19.5" x14ac:dyDescent="0.35">
      <c r="B152" s="259"/>
      <c r="C152" s="259"/>
      <c r="D152" s="259"/>
      <c r="E152" s="259"/>
      <c r="F152" s="260"/>
      <c r="G152" s="260"/>
    </row>
    <row r="153" spans="2:7" s="226" customFormat="1" ht="19.5" x14ac:dyDescent="0.35">
      <c r="B153" s="259"/>
      <c r="C153" s="259"/>
      <c r="D153" s="259"/>
      <c r="E153" s="259"/>
      <c r="F153" s="260"/>
      <c r="G153" s="260"/>
    </row>
    <row r="154" spans="2:7" s="226" customFormat="1" ht="19.5" x14ac:dyDescent="0.35">
      <c r="B154" s="259"/>
      <c r="C154" s="259"/>
      <c r="D154" s="259"/>
      <c r="E154" s="259"/>
      <c r="F154" s="260"/>
      <c r="G154" s="260"/>
    </row>
    <row r="155" spans="2:7" s="226" customFormat="1" ht="19.5" x14ac:dyDescent="0.35">
      <c r="B155" s="259"/>
      <c r="C155" s="259"/>
      <c r="D155" s="259"/>
      <c r="E155" s="259"/>
      <c r="F155" s="260"/>
      <c r="G155" s="260"/>
    </row>
    <row r="156" spans="2:7" s="226" customFormat="1" ht="19.5" x14ac:dyDescent="0.35">
      <c r="B156" s="259"/>
      <c r="C156" s="259"/>
      <c r="D156" s="259"/>
      <c r="E156" s="259"/>
      <c r="F156" s="260"/>
      <c r="G156" s="260"/>
    </row>
    <row r="157" spans="2:7" s="226" customFormat="1" ht="19.5" x14ac:dyDescent="0.35">
      <c r="B157" s="259"/>
      <c r="C157" s="259"/>
      <c r="D157" s="259"/>
      <c r="E157" s="259"/>
      <c r="F157" s="260"/>
      <c r="G157" s="260"/>
    </row>
    <row r="158" spans="2:7" s="226" customFormat="1" ht="19.5" x14ac:dyDescent="0.35">
      <c r="B158" s="259"/>
      <c r="C158" s="259"/>
      <c r="D158" s="259"/>
      <c r="E158" s="259"/>
      <c r="F158" s="260"/>
      <c r="G158" s="260"/>
    </row>
    <row r="159" spans="2:7" s="226" customFormat="1" ht="19.5" x14ac:dyDescent="0.35">
      <c r="B159" s="259"/>
      <c r="C159" s="259"/>
      <c r="D159" s="259"/>
      <c r="E159" s="259"/>
      <c r="F159" s="260"/>
      <c r="G159" s="260"/>
    </row>
    <row r="160" spans="2:7" s="226" customFormat="1" ht="19.5" x14ac:dyDescent="0.35">
      <c r="B160" s="259"/>
      <c r="C160" s="259"/>
      <c r="D160" s="259"/>
      <c r="E160" s="259"/>
      <c r="F160" s="260"/>
      <c r="G160" s="260"/>
    </row>
    <row r="161" spans="2:7" s="226" customFormat="1" ht="19.5" x14ac:dyDescent="0.35">
      <c r="B161" s="259"/>
      <c r="C161" s="259"/>
      <c r="D161" s="259"/>
      <c r="E161" s="259"/>
      <c r="F161" s="260"/>
      <c r="G161" s="260"/>
    </row>
    <row r="162" spans="2:7" s="226" customFormat="1" ht="19.5" x14ac:dyDescent="0.35">
      <c r="B162" s="259"/>
      <c r="C162" s="259"/>
      <c r="D162" s="259"/>
      <c r="E162" s="259"/>
      <c r="F162" s="260"/>
      <c r="G162" s="260"/>
    </row>
    <row r="163" spans="2:7" s="226" customFormat="1" ht="19.5" x14ac:dyDescent="0.35">
      <c r="B163" s="259"/>
      <c r="C163" s="259"/>
      <c r="D163" s="259"/>
      <c r="E163" s="259"/>
      <c r="F163" s="260"/>
      <c r="G163" s="260"/>
    </row>
    <row r="164" spans="2:7" s="226" customFormat="1" ht="19.5" x14ac:dyDescent="0.35">
      <c r="B164" s="259"/>
      <c r="C164" s="259"/>
      <c r="D164" s="259"/>
      <c r="E164" s="259"/>
      <c r="F164" s="260"/>
      <c r="G164" s="260"/>
    </row>
    <row r="165" spans="2:7" s="226" customFormat="1" ht="19.5" x14ac:dyDescent="0.35">
      <c r="B165" s="259"/>
      <c r="C165" s="259"/>
      <c r="D165" s="259"/>
      <c r="E165" s="259"/>
      <c r="F165" s="260"/>
      <c r="G165" s="260"/>
    </row>
    <row r="166" spans="2:7" s="226" customFormat="1" ht="19.5" x14ac:dyDescent="0.35">
      <c r="B166" s="259"/>
      <c r="C166" s="259"/>
      <c r="D166" s="259"/>
      <c r="E166" s="259"/>
      <c r="F166" s="260"/>
      <c r="G166" s="260"/>
    </row>
    <row r="167" spans="2:7" s="226" customFormat="1" ht="19.5" x14ac:dyDescent="0.35">
      <c r="B167" s="259"/>
      <c r="C167" s="259"/>
      <c r="D167" s="259"/>
      <c r="E167" s="259"/>
      <c r="F167" s="260"/>
      <c r="G167" s="260"/>
    </row>
    <row r="168" spans="2:7" s="226" customFormat="1" ht="19.5" x14ac:dyDescent="0.35">
      <c r="B168" s="259"/>
      <c r="C168" s="259"/>
      <c r="D168" s="259"/>
      <c r="E168" s="259"/>
      <c r="F168" s="260"/>
      <c r="G168" s="260"/>
    </row>
    <row r="169" spans="2:7" s="226" customFormat="1" ht="19.5" x14ac:dyDescent="0.35">
      <c r="B169" s="259"/>
      <c r="C169" s="259"/>
      <c r="D169" s="259"/>
      <c r="E169" s="259"/>
      <c r="F169" s="260"/>
      <c r="G169" s="260"/>
    </row>
    <row r="170" spans="2:7" s="226" customFormat="1" ht="19.5" x14ac:dyDescent="0.35">
      <c r="B170" s="259"/>
      <c r="C170" s="259"/>
      <c r="D170" s="259"/>
      <c r="E170" s="259"/>
      <c r="F170" s="260"/>
      <c r="G170" s="260"/>
    </row>
    <row r="171" spans="2:7" s="226" customFormat="1" ht="19.5" x14ac:dyDescent="0.35">
      <c r="B171" s="259"/>
      <c r="C171" s="259"/>
      <c r="D171" s="259"/>
      <c r="E171" s="259"/>
      <c r="F171" s="260"/>
      <c r="G171" s="260"/>
    </row>
    <row r="172" spans="2:7" s="226" customFormat="1" ht="19.5" x14ac:dyDescent="0.35">
      <c r="B172" s="259"/>
      <c r="C172" s="259"/>
      <c r="D172" s="259"/>
      <c r="E172" s="259"/>
      <c r="F172" s="260"/>
      <c r="G172" s="260"/>
    </row>
    <row r="173" spans="2:7" s="226" customFormat="1" ht="19.5" x14ac:dyDescent="0.35">
      <c r="B173" s="259"/>
      <c r="C173" s="259"/>
      <c r="D173" s="259"/>
      <c r="E173" s="259"/>
      <c r="F173" s="260"/>
      <c r="G173" s="260"/>
    </row>
    <row r="174" spans="2:7" s="226" customFormat="1" ht="19.5" x14ac:dyDescent="0.35">
      <c r="B174" s="259"/>
      <c r="C174" s="259"/>
      <c r="D174" s="259"/>
      <c r="E174" s="259"/>
      <c r="F174" s="260"/>
      <c r="G174" s="260"/>
    </row>
    <row r="175" spans="2:7" s="226" customFormat="1" ht="19.5" x14ac:dyDescent="0.35">
      <c r="B175" s="259"/>
      <c r="C175" s="259"/>
      <c r="D175" s="259"/>
      <c r="E175" s="259"/>
      <c r="F175" s="260"/>
      <c r="G175" s="260"/>
    </row>
    <row r="176" spans="2:7" s="226" customFormat="1" ht="19.5" x14ac:dyDescent="0.35">
      <c r="B176" s="259"/>
      <c r="C176" s="259"/>
      <c r="D176" s="259"/>
      <c r="E176" s="259"/>
      <c r="F176" s="260"/>
      <c r="G176" s="260"/>
    </row>
    <row r="177" spans="1:8" s="226" customFormat="1" ht="19.5" x14ac:dyDescent="0.35">
      <c r="B177" s="259"/>
      <c r="C177" s="259"/>
      <c r="D177" s="259"/>
      <c r="E177" s="259"/>
      <c r="F177" s="260"/>
      <c r="G177" s="260"/>
    </row>
    <row r="178" spans="1:8" s="226" customFormat="1" ht="19.5" x14ac:dyDescent="0.35">
      <c r="B178" s="259"/>
      <c r="C178" s="259"/>
      <c r="D178" s="259"/>
      <c r="E178" s="259"/>
      <c r="F178" s="260"/>
      <c r="G178" s="260"/>
    </row>
    <row r="179" spans="1:8" s="226" customFormat="1" ht="19.5" x14ac:dyDescent="0.35">
      <c r="B179" s="259"/>
      <c r="C179" s="259"/>
      <c r="D179" s="259"/>
      <c r="E179" s="259"/>
      <c r="F179" s="260"/>
      <c r="G179" s="260"/>
    </row>
    <row r="180" spans="1:8" s="226" customFormat="1" ht="19.5" x14ac:dyDescent="0.35">
      <c r="B180" s="259"/>
      <c r="C180" s="259"/>
      <c r="D180" s="259"/>
      <c r="E180" s="259"/>
      <c r="F180" s="260"/>
      <c r="G180" s="260"/>
    </row>
    <row r="181" spans="1:8" s="226" customFormat="1" ht="19.5" x14ac:dyDescent="0.35">
      <c r="B181" s="259"/>
      <c r="C181" s="259"/>
      <c r="D181" s="259"/>
      <c r="E181" s="259"/>
      <c r="F181" s="260"/>
      <c r="G181" s="260"/>
    </row>
    <row r="182" spans="1:8" s="226" customFormat="1" ht="19.5" x14ac:dyDescent="0.35">
      <c r="B182" s="259"/>
      <c r="C182" s="259"/>
      <c r="D182" s="259"/>
      <c r="E182" s="259"/>
      <c r="F182" s="260"/>
      <c r="G182" s="260"/>
    </row>
    <row r="183" spans="1:8" s="226" customFormat="1" ht="19.5" x14ac:dyDescent="0.35">
      <c r="B183" s="259"/>
      <c r="C183" s="259"/>
      <c r="D183" s="259"/>
      <c r="E183" s="259"/>
      <c r="F183" s="260"/>
      <c r="G183" s="260"/>
    </row>
    <row r="184" spans="1:8" s="226" customFormat="1" ht="19.5" x14ac:dyDescent="0.35">
      <c r="B184" s="259"/>
      <c r="C184" s="259"/>
      <c r="D184" s="259"/>
      <c r="E184" s="259"/>
      <c r="F184" s="260"/>
      <c r="G184" s="260"/>
    </row>
    <row r="185" spans="1:8" s="226" customFormat="1" ht="19.5" x14ac:dyDescent="0.35">
      <c r="B185" s="259"/>
      <c r="C185" s="259"/>
      <c r="D185" s="259"/>
      <c r="E185" s="259"/>
      <c r="F185" s="260"/>
      <c r="G185" s="260"/>
    </row>
    <row r="186" spans="1:8" s="226" customFormat="1" ht="19.5" x14ac:dyDescent="0.35">
      <c r="B186" s="259"/>
      <c r="C186" s="259"/>
      <c r="D186" s="259"/>
      <c r="E186" s="259"/>
      <c r="F186" s="260"/>
      <c r="G186" s="260"/>
    </row>
    <row r="187" spans="1:8" s="226" customFormat="1" ht="19.5" x14ac:dyDescent="0.35">
      <c r="B187" s="259"/>
      <c r="C187" s="259"/>
      <c r="D187" s="259"/>
      <c r="E187" s="259"/>
      <c r="F187" s="260"/>
      <c r="G187" s="260"/>
    </row>
    <row r="188" spans="1:8" s="226" customFormat="1" ht="19.5" x14ac:dyDescent="0.35">
      <c r="B188" s="259"/>
      <c r="C188" s="259"/>
      <c r="D188" s="259"/>
      <c r="E188" s="259"/>
      <c r="F188" s="260"/>
      <c r="G188" s="260"/>
    </row>
    <row r="189" spans="1:8" s="226" customFormat="1" ht="19.5" x14ac:dyDescent="0.35">
      <c r="B189" s="259"/>
      <c r="C189" s="259"/>
      <c r="D189" s="259"/>
      <c r="E189" s="259"/>
      <c r="F189" s="260"/>
      <c r="G189" s="260"/>
    </row>
    <row r="190" spans="1:8" s="226" customFormat="1" ht="19.5" x14ac:dyDescent="0.35">
      <c r="B190" s="259"/>
      <c r="C190" s="259"/>
      <c r="D190" s="259"/>
      <c r="E190" s="259"/>
      <c r="F190" s="260"/>
      <c r="G190" s="260"/>
    </row>
    <row r="191" spans="1:8" s="226" customFormat="1" ht="19.5" x14ac:dyDescent="0.35">
      <c r="B191" s="259"/>
      <c r="C191" s="259"/>
      <c r="D191" s="259"/>
      <c r="E191" s="259"/>
      <c r="F191" s="260"/>
      <c r="G191" s="260"/>
    </row>
    <row r="192" spans="1:8" s="226" customFormat="1" ht="19.5" x14ac:dyDescent="0.35">
      <c r="A192" s="261"/>
      <c r="B192" s="262"/>
      <c r="C192" s="262"/>
      <c r="D192" s="262"/>
      <c r="E192" s="262"/>
      <c r="F192" s="263"/>
      <c r="G192" s="263"/>
      <c r="H192" s="261"/>
    </row>
    <row r="193" spans="1:8" s="226" customFormat="1" ht="19.5" x14ac:dyDescent="0.35">
      <c r="A193" s="261"/>
      <c r="B193" s="262"/>
      <c r="C193" s="262"/>
      <c r="D193" s="262"/>
      <c r="E193" s="262"/>
      <c r="F193" s="263"/>
      <c r="G193" s="263"/>
      <c r="H193" s="261"/>
    </row>
    <row r="194" spans="1:8" s="226" customFormat="1" ht="19.5" x14ac:dyDescent="0.35">
      <c r="A194" s="261"/>
      <c r="B194" s="262"/>
      <c r="C194" s="262"/>
      <c r="D194" s="262"/>
      <c r="E194" s="262"/>
      <c r="F194" s="263"/>
      <c r="G194" s="263"/>
      <c r="H194" s="261"/>
    </row>
    <row r="195" spans="1:8" s="226" customFormat="1" ht="19.5" x14ac:dyDescent="0.35">
      <c r="A195" s="261"/>
      <c r="B195" s="262"/>
      <c r="C195" s="262"/>
      <c r="D195" s="262"/>
      <c r="E195" s="262"/>
      <c r="F195" s="263"/>
      <c r="G195" s="263"/>
      <c r="H195" s="261"/>
    </row>
    <row r="196" spans="1:8" s="226" customFormat="1" ht="19.5" x14ac:dyDescent="0.35">
      <c r="A196" s="261"/>
      <c r="B196" s="262"/>
      <c r="C196" s="262"/>
      <c r="D196" s="262"/>
      <c r="E196" s="262"/>
      <c r="F196" s="263"/>
      <c r="G196" s="263"/>
      <c r="H196" s="261"/>
    </row>
    <row r="197" spans="1:8" s="226" customFormat="1" ht="19.5" x14ac:dyDescent="0.35">
      <c r="A197" s="261"/>
      <c r="B197" s="262"/>
      <c r="C197" s="262"/>
      <c r="D197" s="262"/>
      <c r="E197" s="262"/>
      <c r="F197" s="263"/>
      <c r="G197" s="263"/>
      <c r="H197" s="261"/>
    </row>
    <row r="198" spans="1:8" s="226" customFormat="1" ht="19.5" x14ac:dyDescent="0.35">
      <c r="A198" s="261"/>
      <c r="B198" s="262"/>
      <c r="C198" s="262"/>
      <c r="D198" s="262"/>
      <c r="E198" s="262"/>
      <c r="F198" s="263"/>
      <c r="G198" s="263"/>
      <c r="H198" s="261"/>
    </row>
    <row r="199" spans="1:8" s="226" customFormat="1" ht="19.5" x14ac:dyDescent="0.35">
      <c r="A199"/>
      <c r="B199" s="181"/>
      <c r="C199" s="181"/>
      <c r="D199" s="181"/>
      <c r="E199" s="181"/>
      <c r="F199" s="1"/>
      <c r="G199" s="1"/>
      <c r="H199"/>
    </row>
    <row r="200" spans="1:8" s="226" customFormat="1" ht="19.5" x14ac:dyDescent="0.35">
      <c r="A200"/>
      <c r="B200" s="181"/>
      <c r="C200" s="181"/>
      <c r="D200" s="181"/>
      <c r="E200" s="181"/>
      <c r="F200" s="1"/>
      <c r="G200" s="1"/>
      <c r="H200"/>
    </row>
    <row r="201" spans="1:8" s="226" customFormat="1" ht="19.5" x14ac:dyDescent="0.35">
      <c r="A201"/>
      <c r="B201" s="181"/>
      <c r="C201" s="181"/>
      <c r="D201" s="181"/>
      <c r="E201" s="181"/>
      <c r="F201" s="1"/>
      <c r="G201" s="1"/>
      <c r="H201"/>
    </row>
    <row r="202" spans="1:8" s="261" customFormat="1" ht="18.75" x14ac:dyDescent="0.3">
      <c r="A202"/>
      <c r="B202" s="181"/>
      <c r="C202" s="181"/>
      <c r="D202" s="181"/>
      <c r="E202" s="181"/>
      <c r="F202" s="1"/>
      <c r="G202" s="1"/>
      <c r="H202"/>
    </row>
    <row r="203" spans="1:8" s="261" customFormat="1" ht="18.75" x14ac:dyDescent="0.3">
      <c r="A203"/>
      <c r="B203" s="181"/>
      <c r="C203" s="181"/>
      <c r="D203" s="181"/>
      <c r="E203" s="181"/>
      <c r="F203" s="1"/>
      <c r="G203" s="1"/>
      <c r="H203"/>
    </row>
    <row r="204" spans="1:8" s="261" customFormat="1" ht="18.75" x14ac:dyDescent="0.3">
      <c r="A204"/>
      <c r="B204" s="181"/>
      <c r="C204" s="181"/>
      <c r="D204" s="181"/>
      <c r="E204" s="181"/>
      <c r="F204" s="1"/>
      <c r="G204" s="1"/>
      <c r="H204"/>
    </row>
    <row r="205" spans="1:8" s="261" customFormat="1" ht="18.75" x14ac:dyDescent="0.3">
      <c r="A205"/>
      <c r="B205" s="181"/>
      <c r="C205" s="181"/>
      <c r="D205" s="181"/>
      <c r="E205" s="181"/>
      <c r="F205" s="1"/>
      <c r="G205" s="1"/>
      <c r="H205"/>
    </row>
    <row r="206" spans="1:8" s="261" customFormat="1" ht="18.75" x14ac:dyDescent="0.3">
      <c r="A206"/>
      <c r="B206" s="181"/>
      <c r="C206" s="181"/>
      <c r="D206" s="181"/>
      <c r="E206" s="181"/>
      <c r="F206" s="1"/>
      <c r="G206" s="1"/>
      <c r="H206"/>
    </row>
    <row r="207" spans="1:8" s="261" customFormat="1" ht="18.75" x14ac:dyDescent="0.3">
      <c r="A207"/>
      <c r="B207" s="181"/>
      <c r="C207" s="181"/>
      <c r="D207" s="181"/>
      <c r="E207" s="181"/>
      <c r="F207" s="1"/>
      <c r="G207" s="1"/>
      <c r="H207"/>
    </row>
    <row r="208" spans="1:8" s="261" customFormat="1" ht="18.75" x14ac:dyDescent="0.3">
      <c r="A208"/>
      <c r="B208" s="181"/>
      <c r="C208" s="181"/>
      <c r="D208" s="181"/>
      <c r="E208" s="181"/>
      <c r="F208" s="1"/>
      <c r="G208" s="1"/>
      <c r="H208"/>
    </row>
    <row r="209" spans="6:7" x14ac:dyDescent="0.25">
      <c r="F209" s="1"/>
      <c r="G209" s="1"/>
    </row>
    <row r="210" spans="6:7" x14ac:dyDescent="0.25">
      <c r="F210" s="1"/>
      <c r="G210" s="1"/>
    </row>
    <row r="211" spans="6:7" x14ac:dyDescent="0.25">
      <c r="F211" s="1"/>
      <c r="G211" s="1"/>
    </row>
    <row r="212" spans="6:7" x14ac:dyDescent="0.25">
      <c r="F212" s="1"/>
      <c r="G212" s="1"/>
    </row>
    <row r="213" spans="6:7" x14ac:dyDescent="0.25">
      <c r="F213" s="1"/>
      <c r="G213" s="1"/>
    </row>
    <row r="214" spans="6:7" x14ac:dyDescent="0.25">
      <c r="F214" s="1"/>
      <c r="G214" s="1"/>
    </row>
    <row r="215" spans="6:7" x14ac:dyDescent="0.25">
      <c r="F215" s="1"/>
      <c r="G215" s="1"/>
    </row>
    <row r="216" spans="6:7" x14ac:dyDescent="0.25">
      <c r="F216" s="1"/>
      <c r="G216" s="1"/>
    </row>
    <row r="217" spans="6:7" x14ac:dyDescent="0.25">
      <c r="F217" s="1"/>
      <c r="G217" s="1"/>
    </row>
    <row r="218" spans="6:7" x14ac:dyDescent="0.25">
      <c r="F218" s="1"/>
      <c r="G218" s="1"/>
    </row>
    <row r="219" spans="6:7" x14ac:dyDescent="0.25">
      <c r="F219" s="1"/>
      <c r="G219" s="1"/>
    </row>
    <row r="220" spans="6:7" x14ac:dyDescent="0.25">
      <c r="F220" s="1"/>
      <c r="G220" s="1"/>
    </row>
    <row r="221" spans="6:7" x14ac:dyDescent="0.25">
      <c r="F221" s="1"/>
      <c r="G221" s="1"/>
    </row>
    <row r="222" spans="6:7" x14ac:dyDescent="0.25">
      <c r="F222" s="1"/>
      <c r="G222" s="1"/>
    </row>
    <row r="223" spans="6:7" x14ac:dyDescent="0.25">
      <c r="F223" s="1"/>
      <c r="G223" s="1"/>
    </row>
    <row r="224" spans="6:7" x14ac:dyDescent="0.25">
      <c r="F224" s="1"/>
      <c r="G224" s="1"/>
    </row>
    <row r="225" spans="6:7" x14ac:dyDescent="0.25">
      <c r="F225" s="1"/>
      <c r="G225" s="1"/>
    </row>
    <row r="226" spans="6:7" x14ac:dyDescent="0.25">
      <c r="F226" s="1"/>
      <c r="G226" s="1"/>
    </row>
    <row r="227" spans="6:7" x14ac:dyDescent="0.25">
      <c r="F227" s="1"/>
      <c r="G227" s="1"/>
    </row>
    <row r="228" spans="6:7" x14ac:dyDescent="0.25">
      <c r="F228" s="1"/>
      <c r="G228" s="1"/>
    </row>
    <row r="229" spans="6:7" x14ac:dyDescent="0.25">
      <c r="F229" s="1"/>
      <c r="G229" s="1"/>
    </row>
    <row r="230" spans="6:7" x14ac:dyDescent="0.25">
      <c r="F230" s="1"/>
      <c r="G230" s="1"/>
    </row>
    <row r="231" spans="6:7" x14ac:dyDescent="0.25">
      <c r="F231" s="1"/>
      <c r="G231" s="1"/>
    </row>
    <row r="232" spans="6:7" x14ac:dyDescent="0.25">
      <c r="F232" s="1"/>
      <c r="G232" s="1"/>
    </row>
    <row r="233" spans="6:7" x14ac:dyDescent="0.25">
      <c r="F233" s="1"/>
      <c r="G233" s="1"/>
    </row>
    <row r="234" spans="6:7" x14ac:dyDescent="0.25">
      <c r="F234" s="1"/>
      <c r="G234" s="1"/>
    </row>
    <row r="235" spans="6:7" x14ac:dyDescent="0.25">
      <c r="F235" s="1"/>
      <c r="G235" s="1"/>
    </row>
    <row r="236" spans="6:7" x14ac:dyDescent="0.25">
      <c r="F236" s="1"/>
      <c r="G236" s="1"/>
    </row>
    <row r="237" spans="6:7" x14ac:dyDescent="0.25">
      <c r="F237" s="1"/>
      <c r="G237" s="1"/>
    </row>
    <row r="238" spans="6:7" x14ac:dyDescent="0.25">
      <c r="F238" s="1"/>
      <c r="G238" s="1"/>
    </row>
    <row r="239" spans="6:7" x14ac:dyDescent="0.25">
      <c r="F239" s="1"/>
      <c r="G239" s="1"/>
    </row>
    <row r="240" spans="6:7" x14ac:dyDescent="0.25">
      <c r="F240" s="1"/>
      <c r="G240" s="1"/>
    </row>
    <row r="241" spans="6:7" x14ac:dyDescent="0.25">
      <c r="F241" s="1"/>
      <c r="G241" s="1"/>
    </row>
    <row r="242" spans="6:7" x14ac:dyDescent="0.25">
      <c r="F242" s="1"/>
      <c r="G242" s="1"/>
    </row>
  </sheetData>
  <mergeCells count="5">
    <mergeCell ref="N19:O19"/>
    <mergeCell ref="N14:O14"/>
    <mergeCell ref="M15:O15"/>
    <mergeCell ref="M17:P17"/>
    <mergeCell ref="A7:H7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37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0"/>
  <sheetViews>
    <sheetView view="pageBreakPreview" topLeftCell="A2" zoomScale="85" zoomScaleNormal="85" zoomScaleSheetLayoutView="85" workbookViewId="0">
      <selection activeCell="D27" sqref="D27"/>
    </sheetView>
  </sheetViews>
  <sheetFormatPr defaultRowHeight="15" x14ac:dyDescent="0.25"/>
  <cols>
    <col min="1" max="1" width="56.140625" customWidth="1"/>
    <col min="2" max="2" width="17.140625" style="181" customWidth="1"/>
    <col min="3" max="3" width="15.85546875" style="181" customWidth="1"/>
    <col min="4" max="4" width="15.140625" style="181" customWidth="1"/>
    <col min="5" max="5" width="15.85546875" style="181" customWidth="1"/>
    <col min="6" max="6" width="14.7109375" style="181" customWidth="1"/>
    <col min="7" max="7" width="20.28515625" customWidth="1"/>
    <col min="8" max="8" width="13.140625" style="282" bestFit="1" customWidth="1"/>
    <col min="9" max="9" width="6.28515625" style="282" customWidth="1"/>
    <col min="10" max="10" width="18.140625" customWidth="1"/>
  </cols>
  <sheetData>
    <row r="1" spans="1:14" ht="21" x14ac:dyDescent="0.35">
      <c r="A1" s="75"/>
      <c r="B1" s="275"/>
      <c r="C1" s="275"/>
      <c r="D1" s="275"/>
      <c r="E1" s="275"/>
      <c r="F1" s="275"/>
      <c r="G1" s="75"/>
      <c r="H1" s="277"/>
      <c r="I1" s="277"/>
      <c r="J1" s="74"/>
      <c r="K1" s="74"/>
      <c r="L1" s="3"/>
    </row>
    <row r="2" spans="1:14" ht="21" x14ac:dyDescent="0.35">
      <c r="A2" s="75"/>
      <c r="B2" s="275"/>
      <c r="C2" s="275"/>
      <c r="D2" s="275"/>
      <c r="E2" s="275"/>
      <c r="F2" s="275"/>
      <c r="G2" s="75"/>
      <c r="H2" s="277"/>
      <c r="I2" s="277"/>
      <c r="J2" s="74"/>
      <c r="K2" s="74"/>
      <c r="L2" s="3"/>
    </row>
    <row r="3" spans="1:14" ht="21" x14ac:dyDescent="0.35">
      <c r="A3" s="75"/>
      <c r="B3" s="275"/>
      <c r="C3" s="275"/>
      <c r="D3" s="275"/>
      <c r="E3" s="275"/>
      <c r="F3" s="275"/>
      <c r="G3" s="75"/>
      <c r="H3" s="277"/>
      <c r="I3" s="277"/>
      <c r="J3" s="74"/>
      <c r="K3" s="74"/>
      <c r="L3" s="3"/>
    </row>
    <row r="4" spans="1:14" ht="21" customHeight="1" x14ac:dyDescent="0.3">
      <c r="A4" s="75"/>
      <c r="B4" s="275"/>
      <c r="C4" s="275"/>
      <c r="D4" s="275"/>
      <c r="E4" s="275"/>
      <c r="F4" s="275"/>
      <c r="G4" s="75"/>
      <c r="H4" s="278"/>
      <c r="I4" s="279"/>
      <c r="J4" s="77"/>
      <c r="K4" s="77"/>
      <c r="L4" s="11"/>
      <c r="M4" s="11"/>
    </row>
    <row r="5" spans="1:14" ht="21" customHeight="1" x14ac:dyDescent="0.35">
      <c r="A5" s="75"/>
      <c r="B5" s="276"/>
      <c r="C5" s="275"/>
      <c r="D5" s="275"/>
      <c r="E5" s="275"/>
      <c r="F5" s="275"/>
      <c r="G5" s="75"/>
      <c r="H5" s="279"/>
      <c r="I5" s="279"/>
      <c r="J5" s="77"/>
      <c r="K5" s="77"/>
      <c r="L5" s="12"/>
      <c r="M5" s="12"/>
      <c r="N5" s="12"/>
    </row>
    <row r="6" spans="1:14" ht="18.75" customHeight="1" x14ac:dyDescent="0.35">
      <c r="A6" s="75"/>
      <c r="B6" s="276"/>
      <c r="C6" s="275"/>
      <c r="D6" s="275"/>
      <c r="E6" s="275"/>
      <c r="F6" s="275"/>
      <c r="G6" s="75"/>
      <c r="H6" s="279"/>
      <c r="I6" s="279"/>
      <c r="J6" s="614">
        <v>45072</v>
      </c>
      <c r="K6" s="77"/>
      <c r="L6" s="12"/>
      <c r="M6" s="12"/>
      <c r="N6" s="12"/>
    </row>
    <row r="7" spans="1:14" ht="8.25" hidden="1" customHeight="1" x14ac:dyDescent="0.35">
      <c r="A7" s="75"/>
      <c r="B7" s="276"/>
      <c r="C7" s="275"/>
      <c r="D7" s="275"/>
      <c r="E7" s="275"/>
      <c r="F7" s="275"/>
      <c r="G7" s="75"/>
      <c r="H7" s="279"/>
      <c r="I7" s="279"/>
      <c r="J7" s="77"/>
      <c r="K7" s="77"/>
      <c r="L7" s="12"/>
      <c r="M7" s="12"/>
      <c r="N7" s="12"/>
    </row>
    <row r="8" spans="1:14" s="185" customFormat="1" ht="18" customHeight="1" thickBot="1" x14ac:dyDescent="0.4">
      <c r="A8" s="790" t="s">
        <v>807</v>
      </c>
      <c r="B8" s="791"/>
      <c r="C8" s="791"/>
      <c r="D8" s="791"/>
      <c r="E8" s="791"/>
      <c r="F8" s="791"/>
      <c r="G8" s="791"/>
      <c r="H8" s="791"/>
      <c r="I8" s="791"/>
      <c r="J8" s="792"/>
      <c r="K8" s="265"/>
      <c r="L8" s="267"/>
      <c r="M8" s="267"/>
      <c r="N8" s="267"/>
    </row>
    <row r="9" spans="1:14" s="237" customFormat="1" ht="44.25" customHeight="1" thickBot="1" x14ac:dyDescent="0.3">
      <c r="A9" s="457" t="s">
        <v>3</v>
      </c>
      <c r="B9" s="446" t="s">
        <v>727</v>
      </c>
      <c r="C9" s="446" t="s">
        <v>728</v>
      </c>
      <c r="D9" s="446" t="s">
        <v>722</v>
      </c>
      <c r="E9" s="446" t="s">
        <v>723</v>
      </c>
      <c r="F9" s="446" t="s">
        <v>724</v>
      </c>
      <c r="G9" s="268" t="s">
        <v>4</v>
      </c>
      <c r="H9" s="785" t="s">
        <v>5</v>
      </c>
      <c r="I9" s="785"/>
      <c r="J9" s="458" t="s">
        <v>6</v>
      </c>
      <c r="K9" s="269"/>
    </row>
    <row r="10" spans="1:14" s="237" customFormat="1" ht="19.5" x14ac:dyDescent="0.25">
      <c r="A10" s="255" t="s">
        <v>316</v>
      </c>
      <c r="B10" s="640">
        <f>C10+500</f>
        <v>73100</v>
      </c>
      <c r="C10" s="640">
        <f>D10+500</f>
        <v>72600</v>
      </c>
      <c r="D10" s="640">
        <v>72100</v>
      </c>
      <c r="E10" s="640">
        <f>D10-300</f>
        <v>71800</v>
      </c>
      <c r="F10" s="640">
        <f t="shared" ref="E10:F14" si="0">E10-300</f>
        <v>71500</v>
      </c>
      <c r="G10" s="256" t="s">
        <v>301</v>
      </c>
      <c r="H10" s="793" t="s">
        <v>34</v>
      </c>
      <c r="I10" s="793"/>
      <c r="J10" s="258">
        <v>25</v>
      </c>
      <c r="K10" s="269"/>
    </row>
    <row r="11" spans="1:14" s="237" customFormat="1" ht="19.5" x14ac:dyDescent="0.25">
      <c r="A11" s="242" t="s">
        <v>35</v>
      </c>
      <c r="B11" s="640">
        <f t="shared" ref="B11:C29" si="1">C11+500</f>
        <v>72100</v>
      </c>
      <c r="C11" s="640">
        <f t="shared" si="1"/>
        <v>71600</v>
      </c>
      <c r="D11" s="640">
        <v>71100</v>
      </c>
      <c r="E11" s="640">
        <f t="shared" si="0"/>
        <v>70800</v>
      </c>
      <c r="F11" s="640">
        <f t="shared" si="0"/>
        <v>70500</v>
      </c>
      <c r="G11" s="450" t="s">
        <v>36</v>
      </c>
      <c r="H11" s="778" t="s">
        <v>37</v>
      </c>
      <c r="I11" s="778"/>
      <c r="J11" s="244">
        <v>35</v>
      </c>
      <c r="K11" s="269"/>
      <c r="M11" s="447"/>
    </row>
    <row r="12" spans="1:14" s="237" customFormat="1" ht="19.5" x14ac:dyDescent="0.25">
      <c r="A12" s="242" t="s">
        <v>38</v>
      </c>
      <c r="B12" s="640">
        <f t="shared" si="1"/>
        <v>71100</v>
      </c>
      <c r="C12" s="640">
        <f t="shared" si="1"/>
        <v>70600</v>
      </c>
      <c r="D12" s="640">
        <v>70100</v>
      </c>
      <c r="E12" s="640">
        <f t="shared" si="0"/>
        <v>69800</v>
      </c>
      <c r="F12" s="640">
        <f t="shared" si="0"/>
        <v>69500</v>
      </c>
      <c r="G12" s="450" t="s">
        <v>39</v>
      </c>
      <c r="H12" s="778" t="s">
        <v>40</v>
      </c>
      <c r="I12" s="778"/>
      <c r="J12" s="244">
        <v>38</v>
      </c>
      <c r="K12" s="269"/>
    </row>
    <row r="13" spans="1:14" s="237" customFormat="1" ht="19.5" x14ac:dyDescent="0.25">
      <c r="A13" s="242" t="s">
        <v>41</v>
      </c>
      <c r="B13" s="640">
        <f t="shared" si="1"/>
        <v>71100</v>
      </c>
      <c r="C13" s="640">
        <f t="shared" si="1"/>
        <v>70600</v>
      </c>
      <c r="D13" s="640">
        <v>70100</v>
      </c>
      <c r="E13" s="640">
        <f t="shared" si="0"/>
        <v>69800</v>
      </c>
      <c r="F13" s="640">
        <f t="shared" si="0"/>
        <v>69500</v>
      </c>
      <c r="G13" s="450" t="s">
        <v>39</v>
      </c>
      <c r="H13" s="778" t="s">
        <v>433</v>
      </c>
      <c r="I13" s="778"/>
      <c r="J13" s="244">
        <v>53</v>
      </c>
      <c r="K13" s="269"/>
    </row>
    <row r="14" spans="1:14" s="237" customFormat="1" ht="19.5" x14ac:dyDescent="0.25">
      <c r="A14" s="242" t="s">
        <v>42</v>
      </c>
      <c r="B14" s="640">
        <f t="shared" si="1"/>
        <v>71100</v>
      </c>
      <c r="C14" s="640">
        <f t="shared" si="1"/>
        <v>70600</v>
      </c>
      <c r="D14" s="640">
        <v>70100</v>
      </c>
      <c r="E14" s="640">
        <f t="shared" si="0"/>
        <v>69800</v>
      </c>
      <c r="F14" s="640">
        <f t="shared" si="0"/>
        <v>69500</v>
      </c>
      <c r="G14" s="450" t="s">
        <v>36</v>
      </c>
      <c r="H14" s="778" t="s">
        <v>43</v>
      </c>
      <c r="I14" s="778"/>
      <c r="J14" s="244">
        <v>61</v>
      </c>
      <c r="K14" s="269"/>
    </row>
    <row r="15" spans="1:14" s="237" customFormat="1" ht="19.5" x14ac:dyDescent="0.25">
      <c r="A15" s="242" t="s">
        <v>44</v>
      </c>
      <c r="B15" s="640">
        <f t="shared" si="1"/>
        <v>71100</v>
      </c>
      <c r="C15" s="640">
        <f t="shared" si="1"/>
        <v>70600</v>
      </c>
      <c r="D15" s="640">
        <v>70100</v>
      </c>
      <c r="E15" s="640">
        <f t="shared" ref="E15:F16" si="2">D15-300</f>
        <v>69800</v>
      </c>
      <c r="F15" s="640">
        <f t="shared" si="2"/>
        <v>69500</v>
      </c>
      <c r="G15" s="450" t="s">
        <v>45</v>
      </c>
      <c r="H15" s="778" t="s">
        <v>46</v>
      </c>
      <c r="I15" s="778"/>
      <c r="J15" s="244">
        <v>74</v>
      </c>
      <c r="K15" s="269"/>
    </row>
    <row r="16" spans="1:14" s="237" customFormat="1" ht="19.5" x14ac:dyDescent="0.25">
      <c r="A16" s="242" t="s">
        <v>672</v>
      </c>
      <c r="B16" s="640">
        <f t="shared" si="1"/>
        <v>71100</v>
      </c>
      <c r="C16" s="640">
        <f t="shared" si="1"/>
        <v>70600</v>
      </c>
      <c r="D16" s="640">
        <v>70100</v>
      </c>
      <c r="E16" s="640">
        <f t="shared" si="2"/>
        <v>69800</v>
      </c>
      <c r="F16" s="640">
        <f t="shared" si="2"/>
        <v>69500</v>
      </c>
      <c r="G16" s="450" t="s">
        <v>423</v>
      </c>
      <c r="H16" s="778" t="s">
        <v>424</v>
      </c>
      <c r="I16" s="778"/>
      <c r="J16" s="244">
        <v>82</v>
      </c>
      <c r="K16" s="269"/>
    </row>
    <row r="17" spans="1:17" s="237" customFormat="1" ht="19.5" x14ac:dyDescent="0.25">
      <c r="A17" s="242" t="s">
        <v>674</v>
      </c>
      <c r="B17" s="251">
        <f t="shared" si="1"/>
        <v>58000</v>
      </c>
      <c r="C17" s="251">
        <f t="shared" si="1"/>
        <v>57500</v>
      </c>
      <c r="D17" s="251">
        <v>57000</v>
      </c>
      <c r="E17" s="251">
        <v>54700</v>
      </c>
      <c r="F17" s="640">
        <v>54400</v>
      </c>
      <c r="G17" s="450" t="s">
        <v>0</v>
      </c>
      <c r="H17" s="778"/>
      <c r="I17" s="778"/>
      <c r="J17" s="244">
        <v>82</v>
      </c>
      <c r="K17" s="269"/>
    </row>
    <row r="18" spans="1:17" s="237" customFormat="1" ht="19.5" x14ac:dyDescent="0.25">
      <c r="A18" s="242" t="s">
        <v>671</v>
      </c>
      <c r="B18" s="640">
        <f t="shared" si="1"/>
        <v>71100</v>
      </c>
      <c r="C18" s="640">
        <f t="shared" si="1"/>
        <v>70600</v>
      </c>
      <c r="D18" s="640">
        <v>70100</v>
      </c>
      <c r="E18" s="640">
        <f t="shared" ref="E18:F21" si="3">D18-300</f>
        <v>69800</v>
      </c>
      <c r="F18" s="640">
        <f t="shared" si="3"/>
        <v>69500</v>
      </c>
      <c r="G18" s="450" t="s">
        <v>1</v>
      </c>
      <c r="H18" s="778" t="s">
        <v>425</v>
      </c>
      <c r="I18" s="778"/>
      <c r="J18" s="244">
        <v>82</v>
      </c>
      <c r="K18" s="269"/>
    </row>
    <row r="19" spans="1:17" s="237" customFormat="1" ht="19.5" x14ac:dyDescent="0.25">
      <c r="A19" s="242" t="s">
        <v>675</v>
      </c>
      <c r="B19" s="640">
        <f t="shared" si="1"/>
        <v>58000</v>
      </c>
      <c r="C19" s="640">
        <f t="shared" si="1"/>
        <v>57500</v>
      </c>
      <c r="D19" s="640">
        <v>57000</v>
      </c>
      <c r="E19" s="640">
        <f t="shared" si="3"/>
        <v>56700</v>
      </c>
      <c r="F19" s="640">
        <f t="shared" si="3"/>
        <v>56400</v>
      </c>
      <c r="G19" s="450" t="s">
        <v>0</v>
      </c>
      <c r="H19" s="778"/>
      <c r="I19" s="778"/>
      <c r="J19" s="244">
        <v>82</v>
      </c>
      <c r="K19" s="269"/>
    </row>
    <row r="20" spans="1:17" s="237" customFormat="1" ht="19.5" x14ac:dyDescent="0.25">
      <c r="A20" s="242" t="s">
        <v>670</v>
      </c>
      <c r="B20" s="640">
        <f t="shared" si="1"/>
        <v>71100</v>
      </c>
      <c r="C20" s="640">
        <f t="shared" si="1"/>
        <v>70600</v>
      </c>
      <c r="D20" s="640">
        <v>70100</v>
      </c>
      <c r="E20" s="640">
        <f t="shared" si="3"/>
        <v>69800</v>
      </c>
      <c r="F20" s="640">
        <f t="shared" si="3"/>
        <v>69500</v>
      </c>
      <c r="G20" s="450" t="s">
        <v>418</v>
      </c>
      <c r="H20" s="778" t="s">
        <v>419</v>
      </c>
      <c r="I20" s="778"/>
      <c r="J20" s="244">
        <v>115</v>
      </c>
      <c r="K20" s="269"/>
    </row>
    <row r="21" spans="1:17" s="237" customFormat="1" ht="19.5" x14ac:dyDescent="0.25">
      <c r="A21" s="242" t="s">
        <v>676</v>
      </c>
      <c r="B21" s="640">
        <f t="shared" si="1"/>
        <v>58000</v>
      </c>
      <c r="C21" s="640">
        <f t="shared" si="1"/>
        <v>57500</v>
      </c>
      <c r="D21" s="640">
        <v>57000</v>
      </c>
      <c r="E21" s="640">
        <f t="shared" si="3"/>
        <v>56700</v>
      </c>
      <c r="F21" s="640">
        <f t="shared" si="3"/>
        <v>56400</v>
      </c>
      <c r="G21" s="450" t="s">
        <v>0</v>
      </c>
      <c r="H21" s="778"/>
      <c r="I21" s="778"/>
      <c r="J21" s="244">
        <v>115</v>
      </c>
      <c r="K21" s="269"/>
    </row>
    <row r="22" spans="1:17" s="237" customFormat="1" ht="19.5" x14ac:dyDescent="0.25">
      <c r="A22" s="242" t="s">
        <v>47</v>
      </c>
      <c r="B22" s="640">
        <f t="shared" si="1"/>
        <v>71100</v>
      </c>
      <c r="C22" s="640">
        <f t="shared" si="1"/>
        <v>70600</v>
      </c>
      <c r="D22" s="640">
        <v>70100</v>
      </c>
      <c r="E22" s="640">
        <f t="shared" ref="E22:F26" si="4">D22-300</f>
        <v>69800</v>
      </c>
      <c r="F22" s="640">
        <f t="shared" si="4"/>
        <v>69500</v>
      </c>
      <c r="G22" s="450" t="s">
        <v>454</v>
      </c>
      <c r="H22" s="778" t="s">
        <v>453</v>
      </c>
      <c r="I22" s="778"/>
      <c r="J22" s="254">
        <v>131</v>
      </c>
      <c r="K22" s="269"/>
    </row>
    <row r="23" spans="1:17" s="237" customFormat="1" ht="19.5" x14ac:dyDescent="0.25">
      <c r="A23" s="242" t="s">
        <v>48</v>
      </c>
      <c r="B23" s="640">
        <f t="shared" si="1"/>
        <v>71100</v>
      </c>
      <c r="C23" s="640">
        <f t="shared" si="1"/>
        <v>70600</v>
      </c>
      <c r="D23" s="640">
        <v>70100</v>
      </c>
      <c r="E23" s="640">
        <f t="shared" si="4"/>
        <v>69800</v>
      </c>
      <c r="F23" s="640">
        <f t="shared" si="4"/>
        <v>69500</v>
      </c>
      <c r="G23" s="450">
        <v>12</v>
      </c>
      <c r="H23" s="778">
        <v>116</v>
      </c>
      <c r="I23" s="778"/>
      <c r="J23" s="244">
        <v>131</v>
      </c>
      <c r="K23" s="269"/>
    </row>
    <row r="24" spans="1:17" s="237" customFormat="1" ht="19.5" x14ac:dyDescent="0.25">
      <c r="A24" s="242" t="s">
        <v>49</v>
      </c>
      <c r="B24" s="640">
        <f t="shared" si="1"/>
        <v>71100</v>
      </c>
      <c r="C24" s="640">
        <f t="shared" si="1"/>
        <v>70600</v>
      </c>
      <c r="D24" s="640">
        <v>70100</v>
      </c>
      <c r="E24" s="640">
        <f t="shared" si="4"/>
        <v>69800</v>
      </c>
      <c r="F24" s="640">
        <f t="shared" si="4"/>
        <v>69500</v>
      </c>
      <c r="G24" s="450">
        <v>12</v>
      </c>
      <c r="H24" s="778">
        <v>109</v>
      </c>
      <c r="I24" s="778"/>
      <c r="J24" s="244">
        <v>139</v>
      </c>
      <c r="K24" s="269"/>
      <c r="Q24" s="237" t="s">
        <v>836</v>
      </c>
    </row>
    <row r="25" spans="1:17" s="237" customFormat="1" ht="19.5" x14ac:dyDescent="0.25">
      <c r="A25" s="242" t="s">
        <v>50</v>
      </c>
      <c r="B25" s="640">
        <f t="shared" si="1"/>
        <v>71100</v>
      </c>
      <c r="C25" s="640">
        <f t="shared" si="1"/>
        <v>70600</v>
      </c>
      <c r="D25" s="640">
        <v>70100</v>
      </c>
      <c r="E25" s="640">
        <f t="shared" si="4"/>
        <v>69800</v>
      </c>
      <c r="F25" s="640">
        <f t="shared" si="4"/>
        <v>69500</v>
      </c>
      <c r="G25" s="450" t="s">
        <v>420</v>
      </c>
      <c r="H25" s="778" t="s">
        <v>421</v>
      </c>
      <c r="I25" s="778"/>
      <c r="J25" s="244">
        <v>139</v>
      </c>
      <c r="K25" s="269"/>
    </row>
    <row r="26" spans="1:17" s="237" customFormat="1" ht="19.5" x14ac:dyDescent="0.25">
      <c r="A26" s="242" t="s">
        <v>669</v>
      </c>
      <c r="B26" s="640">
        <f t="shared" si="1"/>
        <v>71100</v>
      </c>
      <c r="C26" s="640">
        <f t="shared" si="1"/>
        <v>70600</v>
      </c>
      <c r="D26" s="640">
        <v>70100</v>
      </c>
      <c r="E26" s="640">
        <f t="shared" si="4"/>
        <v>69800</v>
      </c>
      <c r="F26" s="640">
        <f t="shared" si="4"/>
        <v>69500</v>
      </c>
      <c r="G26" s="450" t="s">
        <v>1</v>
      </c>
      <c r="H26" s="778" t="s">
        <v>427</v>
      </c>
      <c r="I26" s="778"/>
      <c r="J26" s="244">
        <v>152</v>
      </c>
      <c r="K26" s="269"/>
    </row>
    <row r="27" spans="1:17" s="237" customFormat="1" ht="19.5" x14ac:dyDescent="0.25">
      <c r="A27" s="242" t="s">
        <v>51</v>
      </c>
      <c r="B27" s="640">
        <f t="shared" si="1"/>
        <v>70100</v>
      </c>
      <c r="C27" s="640">
        <f t="shared" si="1"/>
        <v>69600</v>
      </c>
      <c r="D27" s="640">
        <v>69100</v>
      </c>
      <c r="E27" s="640">
        <f>D27-300</f>
        <v>68800</v>
      </c>
      <c r="F27" s="640">
        <f>E26-300</f>
        <v>69500</v>
      </c>
      <c r="G27" s="543" t="s">
        <v>1</v>
      </c>
      <c r="H27" s="778">
        <v>172</v>
      </c>
      <c r="I27" s="778"/>
      <c r="J27" s="244">
        <v>168</v>
      </c>
      <c r="K27" s="269"/>
    </row>
    <row r="28" spans="1:17" s="237" customFormat="1" ht="19.5" x14ac:dyDescent="0.25">
      <c r="A28" s="271" t="s">
        <v>52</v>
      </c>
      <c r="B28" s="640">
        <f t="shared" si="1"/>
        <v>71100</v>
      </c>
      <c r="C28" s="640">
        <f t="shared" si="1"/>
        <v>70600</v>
      </c>
      <c r="D28" s="640">
        <v>70100</v>
      </c>
      <c r="E28" s="640">
        <f>D28-300</f>
        <v>69800</v>
      </c>
      <c r="F28" s="640">
        <f>E28-300</f>
        <v>69500</v>
      </c>
      <c r="G28" s="596" t="s">
        <v>1</v>
      </c>
      <c r="H28" s="788">
        <v>210</v>
      </c>
      <c r="I28" s="788"/>
      <c r="J28" s="272">
        <v>220</v>
      </c>
      <c r="K28" s="269"/>
    </row>
    <row r="29" spans="1:17" s="237" customFormat="1" ht="19.5" x14ac:dyDescent="0.25">
      <c r="A29" s="253" t="s">
        <v>768</v>
      </c>
      <c r="B29" s="640">
        <f t="shared" si="1"/>
        <v>71100</v>
      </c>
      <c r="C29" s="640">
        <f t="shared" si="1"/>
        <v>70600</v>
      </c>
      <c r="D29" s="640">
        <v>70100</v>
      </c>
      <c r="E29" s="640">
        <f t="shared" ref="E29" si="5">F29+300</f>
        <v>73200</v>
      </c>
      <c r="F29" s="640">
        <v>72900</v>
      </c>
      <c r="G29" s="595" t="s">
        <v>769</v>
      </c>
      <c r="H29" s="781">
        <v>380</v>
      </c>
      <c r="I29" s="782"/>
      <c r="J29" s="253">
        <v>285</v>
      </c>
      <c r="K29" s="269"/>
    </row>
    <row r="30" spans="1:17" s="185" customFormat="1" ht="47.25" customHeight="1" thickBot="1" x14ac:dyDescent="0.4">
      <c r="A30" s="779" t="s">
        <v>729</v>
      </c>
      <c r="B30" s="779"/>
      <c r="C30" s="779"/>
      <c r="D30" s="779"/>
      <c r="E30" s="779"/>
      <c r="F30" s="779"/>
      <c r="G30" s="779"/>
      <c r="H30" s="779"/>
      <c r="I30" s="779"/>
      <c r="J30" s="266"/>
      <c r="K30" s="265"/>
      <c r="L30" s="267"/>
      <c r="M30" s="267"/>
      <c r="N30" s="267"/>
    </row>
    <row r="31" spans="1:17" s="237" customFormat="1" ht="41.25" customHeight="1" thickBot="1" x14ac:dyDescent="0.3">
      <c r="A31" s="457" t="s">
        <v>3</v>
      </c>
      <c r="B31" s="446" t="s">
        <v>727</v>
      </c>
      <c r="C31" s="446" t="s">
        <v>728</v>
      </c>
      <c r="D31" s="446" t="s">
        <v>722</v>
      </c>
      <c r="E31" s="446" t="s">
        <v>723</v>
      </c>
      <c r="F31" s="446" t="s">
        <v>724</v>
      </c>
      <c r="G31" s="268" t="s">
        <v>4</v>
      </c>
      <c r="H31" s="785" t="s">
        <v>5</v>
      </c>
      <c r="I31" s="785"/>
      <c r="J31" s="458" t="s">
        <v>6</v>
      </c>
      <c r="K31" s="269"/>
    </row>
    <row r="32" spans="1:17" s="237" customFormat="1" ht="21" x14ac:dyDescent="0.25">
      <c r="A32" s="470" t="s">
        <v>683</v>
      </c>
      <c r="B32" s="471">
        <f>C32+1000</f>
        <v>120600</v>
      </c>
      <c r="C32" s="471">
        <f t="shared" ref="C32:C49" si="6">D32+500</f>
        <v>119600</v>
      </c>
      <c r="D32" s="471">
        <v>119100</v>
      </c>
      <c r="E32" s="471">
        <f>F32+300</f>
        <v>118600</v>
      </c>
      <c r="F32" s="471">
        <v>118300</v>
      </c>
      <c r="G32" s="644" t="s">
        <v>855</v>
      </c>
      <c r="H32" s="786" t="s">
        <v>856</v>
      </c>
      <c r="I32" s="787"/>
      <c r="J32" s="472">
        <v>25</v>
      </c>
      <c r="K32" s="269"/>
    </row>
    <row r="33" spans="1:11" s="237" customFormat="1" ht="21" x14ac:dyDescent="0.25">
      <c r="A33" s="438" t="s">
        <v>684</v>
      </c>
      <c r="B33" s="439">
        <f t="shared" ref="B33:B49" si="7">C33+1000</f>
        <v>120600</v>
      </c>
      <c r="C33" s="439">
        <f t="shared" si="6"/>
        <v>119600</v>
      </c>
      <c r="D33" s="439">
        <v>119100</v>
      </c>
      <c r="E33" s="439">
        <f>F33+300</f>
        <v>118600</v>
      </c>
      <c r="F33" s="471">
        <v>118300</v>
      </c>
      <c r="G33" s="643" t="s">
        <v>855</v>
      </c>
      <c r="H33" s="789" t="s">
        <v>857</v>
      </c>
      <c r="I33" s="789"/>
      <c r="J33" s="440">
        <v>35</v>
      </c>
      <c r="K33" s="269"/>
    </row>
    <row r="34" spans="1:11" s="237" customFormat="1" ht="21" x14ac:dyDescent="0.25">
      <c r="A34" s="438" t="s">
        <v>685</v>
      </c>
      <c r="B34" s="439">
        <f t="shared" si="7"/>
        <v>108400</v>
      </c>
      <c r="C34" s="439">
        <f t="shared" si="6"/>
        <v>107400</v>
      </c>
      <c r="D34" s="439">
        <v>106900</v>
      </c>
      <c r="E34" s="439">
        <f t="shared" ref="E34:E37" si="8">F34+300</f>
        <v>106700</v>
      </c>
      <c r="F34" s="471">
        <v>106400</v>
      </c>
      <c r="G34" s="451">
        <v>6</v>
      </c>
      <c r="H34" s="780">
        <v>15</v>
      </c>
      <c r="I34" s="780"/>
      <c r="J34" s="440">
        <v>38</v>
      </c>
      <c r="K34" s="269"/>
    </row>
    <row r="35" spans="1:11" s="237" customFormat="1" ht="21" x14ac:dyDescent="0.25">
      <c r="A35" s="438" t="s">
        <v>686</v>
      </c>
      <c r="B35" s="439">
        <f t="shared" si="7"/>
        <v>108400</v>
      </c>
      <c r="C35" s="439">
        <f t="shared" si="6"/>
        <v>107400</v>
      </c>
      <c r="D35" s="439">
        <v>106900</v>
      </c>
      <c r="E35" s="439">
        <f t="shared" si="8"/>
        <v>106700</v>
      </c>
      <c r="F35" s="471">
        <v>106400</v>
      </c>
      <c r="G35" s="643" t="s">
        <v>855</v>
      </c>
      <c r="H35" s="784" t="s">
        <v>858</v>
      </c>
      <c r="I35" s="784"/>
      <c r="J35" s="440">
        <v>53</v>
      </c>
      <c r="K35" s="269"/>
    </row>
    <row r="36" spans="1:11" s="237" customFormat="1" ht="21" x14ac:dyDescent="0.25">
      <c r="A36" s="438" t="s">
        <v>687</v>
      </c>
      <c r="B36" s="439">
        <f t="shared" si="7"/>
        <v>108400</v>
      </c>
      <c r="C36" s="439">
        <f t="shared" si="6"/>
        <v>107400</v>
      </c>
      <c r="D36" s="439">
        <v>106900</v>
      </c>
      <c r="E36" s="439">
        <f t="shared" si="8"/>
        <v>106700</v>
      </c>
      <c r="F36" s="471">
        <v>106400</v>
      </c>
      <c r="G36" s="643" t="s">
        <v>855</v>
      </c>
      <c r="H36" s="780" t="s">
        <v>859</v>
      </c>
      <c r="I36" s="780"/>
      <c r="J36" s="645">
        <v>61</v>
      </c>
      <c r="K36" s="269"/>
    </row>
    <row r="37" spans="1:11" s="237" customFormat="1" ht="21" x14ac:dyDescent="0.25">
      <c r="A37" s="438" t="s">
        <v>688</v>
      </c>
      <c r="B37" s="439">
        <f t="shared" si="7"/>
        <v>108400</v>
      </c>
      <c r="C37" s="439">
        <f t="shared" si="6"/>
        <v>107400</v>
      </c>
      <c r="D37" s="439">
        <v>106900</v>
      </c>
      <c r="E37" s="439">
        <f t="shared" si="8"/>
        <v>106700</v>
      </c>
      <c r="F37" s="471">
        <v>106400</v>
      </c>
      <c r="G37" s="643" t="s">
        <v>855</v>
      </c>
      <c r="H37" s="780" t="s">
        <v>860</v>
      </c>
      <c r="I37" s="780"/>
      <c r="J37" s="440">
        <v>74</v>
      </c>
      <c r="K37" s="269"/>
    </row>
    <row r="38" spans="1:11" s="237" customFormat="1" ht="21" x14ac:dyDescent="0.25">
      <c r="A38" s="438" t="s">
        <v>689</v>
      </c>
      <c r="B38" s="439">
        <f>C38+1000</f>
        <v>95800</v>
      </c>
      <c r="C38" s="439">
        <f>D38+500</f>
        <v>94800</v>
      </c>
      <c r="D38" s="439">
        <v>94300</v>
      </c>
      <c r="E38" s="439">
        <f t="shared" ref="E38:F40" si="9">D38-300</f>
        <v>94000</v>
      </c>
      <c r="F38" s="471">
        <f t="shared" si="9"/>
        <v>93700</v>
      </c>
      <c r="G38" s="643" t="s">
        <v>861</v>
      </c>
      <c r="H38" s="780" t="s">
        <v>862</v>
      </c>
      <c r="I38" s="780"/>
      <c r="J38" s="440">
        <v>82</v>
      </c>
      <c r="K38" s="269"/>
    </row>
    <row r="39" spans="1:11" s="237" customFormat="1" ht="21" x14ac:dyDescent="0.25">
      <c r="A39" s="438" t="s">
        <v>690</v>
      </c>
      <c r="B39" s="439">
        <f t="shared" si="7"/>
        <v>97000</v>
      </c>
      <c r="C39" s="439">
        <f t="shared" si="6"/>
        <v>96000</v>
      </c>
      <c r="D39" s="439">
        <v>95500</v>
      </c>
      <c r="E39" s="439">
        <f t="shared" si="9"/>
        <v>95200</v>
      </c>
      <c r="F39" s="471">
        <f t="shared" si="9"/>
        <v>94900</v>
      </c>
      <c r="G39" s="643" t="s">
        <v>861</v>
      </c>
      <c r="H39" s="780" t="s">
        <v>864</v>
      </c>
      <c r="I39" s="780"/>
      <c r="J39" s="440">
        <v>90</v>
      </c>
      <c r="K39" s="269"/>
    </row>
    <row r="40" spans="1:11" s="237" customFormat="1" ht="21" x14ac:dyDescent="0.25">
      <c r="A40" s="438" t="s">
        <v>691</v>
      </c>
      <c r="B40" s="439">
        <f t="shared" si="7"/>
        <v>95800</v>
      </c>
      <c r="C40" s="439">
        <f t="shared" si="6"/>
        <v>94800</v>
      </c>
      <c r="D40" s="439">
        <v>94300</v>
      </c>
      <c r="E40" s="439">
        <f t="shared" si="9"/>
        <v>94000</v>
      </c>
      <c r="F40" s="471">
        <f t="shared" si="9"/>
        <v>93700</v>
      </c>
      <c r="G40" s="643" t="s">
        <v>861</v>
      </c>
      <c r="H40" s="780" t="s">
        <v>863</v>
      </c>
      <c r="I40" s="780"/>
      <c r="J40" s="440">
        <v>115</v>
      </c>
      <c r="K40" s="269"/>
    </row>
    <row r="41" spans="1:11" s="237" customFormat="1" ht="21" x14ac:dyDescent="0.25">
      <c r="A41" s="438" t="s">
        <v>692</v>
      </c>
      <c r="B41" s="439">
        <f t="shared" si="7"/>
        <v>95800</v>
      </c>
      <c r="C41" s="439">
        <f t="shared" si="6"/>
        <v>94800</v>
      </c>
      <c r="D41" s="439">
        <v>94300</v>
      </c>
      <c r="E41" s="439">
        <f>D41-300</f>
        <v>94000</v>
      </c>
      <c r="F41" s="471">
        <f t="shared" ref="F41:F49" si="10">E41-300</f>
        <v>93700</v>
      </c>
      <c r="G41" s="451">
        <v>12</v>
      </c>
      <c r="H41" s="780">
        <v>116</v>
      </c>
      <c r="I41" s="780"/>
      <c r="J41" s="440">
        <v>131</v>
      </c>
      <c r="K41" s="269"/>
    </row>
    <row r="42" spans="1:11" s="237" customFormat="1" ht="21" x14ac:dyDescent="0.25">
      <c r="A42" s="438" t="s">
        <v>693</v>
      </c>
      <c r="B42" s="439">
        <f t="shared" si="7"/>
        <v>95800</v>
      </c>
      <c r="C42" s="439">
        <f t="shared" si="6"/>
        <v>94800</v>
      </c>
      <c r="D42" s="439">
        <v>94300</v>
      </c>
      <c r="E42" s="439">
        <f t="shared" ref="E42:E49" si="11">D42-300</f>
        <v>94000</v>
      </c>
      <c r="F42" s="471">
        <f t="shared" si="10"/>
        <v>93700</v>
      </c>
      <c r="G42" s="451">
        <v>12</v>
      </c>
      <c r="H42" s="780">
        <v>109</v>
      </c>
      <c r="I42" s="780"/>
      <c r="J42" s="440">
        <v>139</v>
      </c>
      <c r="K42" s="269"/>
    </row>
    <row r="43" spans="1:11" s="237" customFormat="1" ht="21" x14ac:dyDescent="0.25">
      <c r="A43" s="438" t="s">
        <v>694</v>
      </c>
      <c r="B43" s="439">
        <f t="shared" si="7"/>
        <v>95800</v>
      </c>
      <c r="C43" s="439">
        <f t="shared" si="6"/>
        <v>94800</v>
      </c>
      <c r="D43" s="439">
        <v>94300</v>
      </c>
      <c r="E43" s="439">
        <f t="shared" si="11"/>
        <v>94000</v>
      </c>
      <c r="F43" s="471">
        <f t="shared" si="10"/>
        <v>93700</v>
      </c>
      <c r="G43" s="451">
        <v>12</v>
      </c>
      <c r="H43" s="780">
        <v>124</v>
      </c>
      <c r="I43" s="780"/>
      <c r="J43" s="440">
        <v>139</v>
      </c>
      <c r="K43" s="269"/>
    </row>
    <row r="44" spans="1:11" s="237" customFormat="1" ht="21" x14ac:dyDescent="0.25">
      <c r="A44" s="438" t="s">
        <v>695</v>
      </c>
      <c r="B44" s="439">
        <f t="shared" si="7"/>
        <v>95800</v>
      </c>
      <c r="C44" s="439">
        <f t="shared" si="6"/>
        <v>94800</v>
      </c>
      <c r="D44" s="439">
        <v>94300</v>
      </c>
      <c r="E44" s="439">
        <f t="shared" si="11"/>
        <v>94000</v>
      </c>
      <c r="F44" s="471">
        <f t="shared" si="10"/>
        <v>93700</v>
      </c>
      <c r="G44" s="451">
        <v>12</v>
      </c>
      <c r="H44" s="780">
        <v>132</v>
      </c>
      <c r="I44" s="780"/>
      <c r="J44" s="440">
        <v>152</v>
      </c>
      <c r="K44" s="269"/>
    </row>
    <row r="45" spans="1:11" s="237" customFormat="1" ht="21" x14ac:dyDescent="0.25">
      <c r="A45" s="438" t="s">
        <v>696</v>
      </c>
      <c r="B45" s="439">
        <f t="shared" si="7"/>
        <v>95800</v>
      </c>
      <c r="C45" s="439">
        <f t="shared" si="6"/>
        <v>94800</v>
      </c>
      <c r="D45" s="439">
        <v>94300</v>
      </c>
      <c r="E45" s="439">
        <f t="shared" si="11"/>
        <v>94000</v>
      </c>
      <c r="F45" s="471">
        <f t="shared" si="10"/>
        <v>93700</v>
      </c>
      <c r="G45" s="451">
        <v>12</v>
      </c>
      <c r="H45" s="780">
        <v>146</v>
      </c>
      <c r="I45" s="780"/>
      <c r="J45" s="440">
        <v>152</v>
      </c>
      <c r="K45" s="269"/>
    </row>
    <row r="46" spans="1:11" s="237" customFormat="1" ht="21" x14ac:dyDescent="0.25">
      <c r="A46" s="438" t="s">
        <v>697</v>
      </c>
      <c r="B46" s="439">
        <f t="shared" si="7"/>
        <v>95800</v>
      </c>
      <c r="C46" s="439">
        <f t="shared" si="6"/>
        <v>94800</v>
      </c>
      <c r="D46" s="439">
        <v>94300</v>
      </c>
      <c r="E46" s="439">
        <f t="shared" si="11"/>
        <v>94000</v>
      </c>
      <c r="F46" s="471">
        <f t="shared" si="10"/>
        <v>93700</v>
      </c>
      <c r="G46" s="451">
        <v>12</v>
      </c>
      <c r="H46" s="780">
        <v>162</v>
      </c>
      <c r="I46" s="780"/>
      <c r="J46" s="440">
        <v>168</v>
      </c>
      <c r="K46" s="269"/>
    </row>
    <row r="47" spans="1:11" s="237" customFormat="1" ht="21" x14ac:dyDescent="0.25">
      <c r="A47" s="438" t="s">
        <v>698</v>
      </c>
      <c r="B47" s="439">
        <f t="shared" si="7"/>
        <v>95800</v>
      </c>
      <c r="C47" s="439">
        <f t="shared" si="6"/>
        <v>94800</v>
      </c>
      <c r="D47" s="439">
        <v>94300</v>
      </c>
      <c r="E47" s="439">
        <f t="shared" si="11"/>
        <v>94000</v>
      </c>
      <c r="F47" s="471">
        <f t="shared" si="10"/>
        <v>93700</v>
      </c>
      <c r="G47" s="451">
        <v>12</v>
      </c>
      <c r="H47" s="780">
        <v>168</v>
      </c>
      <c r="I47" s="780"/>
      <c r="J47" s="440">
        <v>168</v>
      </c>
      <c r="K47" s="269"/>
    </row>
    <row r="48" spans="1:11" s="237" customFormat="1" ht="21" x14ac:dyDescent="0.25">
      <c r="A48" s="438" t="s">
        <v>699</v>
      </c>
      <c r="B48" s="439">
        <f t="shared" si="7"/>
        <v>95800</v>
      </c>
      <c r="C48" s="439">
        <f t="shared" si="6"/>
        <v>94800</v>
      </c>
      <c r="D48" s="439">
        <v>94300</v>
      </c>
      <c r="E48" s="439">
        <f t="shared" si="11"/>
        <v>94000</v>
      </c>
      <c r="F48" s="471">
        <f t="shared" si="10"/>
        <v>93700</v>
      </c>
      <c r="G48" s="451">
        <v>12</v>
      </c>
      <c r="H48" s="780">
        <v>185</v>
      </c>
      <c r="I48" s="780"/>
      <c r="J48" s="440">
        <v>220</v>
      </c>
      <c r="K48" s="269"/>
    </row>
    <row r="49" spans="1:13" s="237" customFormat="1" ht="21.75" thickBot="1" x14ac:dyDescent="0.3">
      <c r="A49" s="441" t="s">
        <v>700</v>
      </c>
      <c r="B49" s="442">
        <f t="shared" si="7"/>
        <v>95800</v>
      </c>
      <c r="C49" s="442">
        <f t="shared" si="6"/>
        <v>94800</v>
      </c>
      <c r="D49" s="442">
        <v>94300</v>
      </c>
      <c r="E49" s="439">
        <f t="shared" si="11"/>
        <v>94000</v>
      </c>
      <c r="F49" s="471">
        <f t="shared" si="10"/>
        <v>93700</v>
      </c>
      <c r="G49" s="452">
        <v>12</v>
      </c>
      <c r="H49" s="783">
        <v>210</v>
      </c>
      <c r="I49" s="783"/>
      <c r="J49" s="443">
        <v>220</v>
      </c>
      <c r="K49" s="269"/>
    </row>
    <row r="50" spans="1:13" s="237" customFormat="1" ht="21.75" thickBot="1" x14ac:dyDescent="0.3">
      <c r="B50" s="259"/>
      <c r="C50" s="259"/>
      <c r="D50" s="259"/>
      <c r="E50" s="439"/>
      <c r="F50" s="259"/>
      <c r="H50" s="280"/>
      <c r="I50" s="280"/>
    </row>
    <row r="51" spans="1:13" s="273" customFormat="1" ht="20.25" thickBot="1" x14ac:dyDescent="0.3">
      <c r="A51" s="675" t="s">
        <v>748</v>
      </c>
      <c r="B51" s="676"/>
      <c r="C51" s="677">
        <v>78100</v>
      </c>
      <c r="D51" s="678">
        <v>77100</v>
      </c>
      <c r="E51" s="678"/>
      <c r="F51" s="679" t="s">
        <v>20</v>
      </c>
      <c r="G51" s="679">
        <v>24</v>
      </c>
      <c r="H51" s="680" t="s">
        <v>772</v>
      </c>
      <c r="I51" s="281"/>
    </row>
    <row r="52" spans="1:13" ht="20.25" thickBot="1" x14ac:dyDescent="0.3">
      <c r="A52" s="674" t="s">
        <v>839</v>
      </c>
      <c r="B52" s="681"/>
      <c r="C52" s="682">
        <v>78100</v>
      </c>
      <c r="D52" s="683">
        <v>77100</v>
      </c>
      <c r="E52" s="683"/>
      <c r="F52" s="673" t="s">
        <v>20</v>
      </c>
      <c r="G52" s="673">
        <v>49</v>
      </c>
      <c r="H52" s="680" t="s">
        <v>772</v>
      </c>
    </row>
    <row r="53" spans="1:13" ht="20.25" thickBot="1" x14ac:dyDescent="0.3">
      <c r="A53" s="674" t="s">
        <v>838</v>
      </c>
      <c r="B53" s="681"/>
      <c r="C53" s="682">
        <v>78100</v>
      </c>
      <c r="D53" s="683">
        <v>77100</v>
      </c>
      <c r="E53" s="683"/>
      <c r="F53" s="673" t="s">
        <v>20</v>
      </c>
      <c r="G53" s="673">
        <v>51</v>
      </c>
      <c r="H53" s="680" t="s">
        <v>772</v>
      </c>
    </row>
    <row r="54" spans="1:13" ht="20.25" thickBot="1" x14ac:dyDescent="0.3">
      <c r="A54" s="674" t="s">
        <v>749</v>
      </c>
      <c r="B54" s="681"/>
      <c r="C54" s="682">
        <v>78100</v>
      </c>
      <c r="D54" s="683">
        <v>77100</v>
      </c>
      <c r="E54" s="683"/>
      <c r="F54" s="673" t="s">
        <v>20</v>
      </c>
      <c r="G54" s="673">
        <v>24</v>
      </c>
      <c r="H54" s="680" t="s">
        <v>772</v>
      </c>
      <c r="J54" s="178"/>
    </row>
    <row r="55" spans="1:13" ht="19.5" x14ac:dyDescent="0.25">
      <c r="A55" s="674" t="s">
        <v>840</v>
      </c>
      <c r="B55" s="681"/>
      <c r="C55" s="682">
        <v>78100</v>
      </c>
      <c r="D55" s="683">
        <v>77100</v>
      </c>
      <c r="E55" s="683"/>
      <c r="F55" s="673" t="s">
        <v>20</v>
      </c>
      <c r="G55" s="673">
        <v>48</v>
      </c>
      <c r="H55" s="680" t="s">
        <v>772</v>
      </c>
      <c r="M55" s="178"/>
    </row>
    <row r="56" spans="1:13" ht="19.5" x14ac:dyDescent="0.25">
      <c r="A56" s="674" t="s">
        <v>841</v>
      </c>
      <c r="B56" s="681"/>
      <c r="C56" s="682">
        <v>78100</v>
      </c>
      <c r="D56" s="683">
        <v>77100</v>
      </c>
      <c r="E56" s="683"/>
      <c r="F56" s="673" t="s">
        <v>20</v>
      </c>
      <c r="G56" s="673">
        <v>52</v>
      </c>
      <c r="H56" s="684" t="s">
        <v>772</v>
      </c>
    </row>
    <row r="57" spans="1:13" ht="19.5" x14ac:dyDescent="0.25">
      <c r="A57" s="685" t="s">
        <v>750</v>
      </c>
      <c r="B57" s="681"/>
      <c r="C57" s="682">
        <v>78100</v>
      </c>
      <c r="D57" s="686">
        <v>77100</v>
      </c>
      <c r="E57" s="683"/>
      <c r="F57" s="673" t="s">
        <v>20</v>
      </c>
      <c r="G57" s="687">
        <v>28</v>
      </c>
      <c r="H57" s="688" t="s">
        <v>780</v>
      </c>
    </row>
    <row r="58" spans="1:13" ht="19.5" x14ac:dyDescent="0.25">
      <c r="A58" s="689" t="s">
        <v>759</v>
      </c>
      <c r="B58" s="690"/>
      <c r="C58" s="682">
        <v>78100</v>
      </c>
      <c r="D58" s="691">
        <v>77100</v>
      </c>
      <c r="E58" s="691"/>
      <c r="F58" s="673" t="s">
        <v>20</v>
      </c>
      <c r="G58" s="687">
        <v>61</v>
      </c>
      <c r="H58" s="688" t="s">
        <v>780</v>
      </c>
    </row>
    <row r="59" spans="1:13" ht="19.5" x14ac:dyDescent="0.25">
      <c r="A59" s="689" t="s">
        <v>837</v>
      </c>
      <c r="B59" s="690"/>
      <c r="C59" s="692">
        <v>78100</v>
      </c>
      <c r="D59" s="691">
        <v>77100</v>
      </c>
      <c r="E59" s="691"/>
      <c r="F59" s="673" t="s">
        <v>20</v>
      </c>
      <c r="G59" s="693">
        <v>62</v>
      </c>
      <c r="H59" s="688" t="s">
        <v>780</v>
      </c>
    </row>
    <row r="60" spans="1:13" ht="20.25" thickBot="1" x14ac:dyDescent="0.3">
      <c r="A60" s="694" t="s">
        <v>751</v>
      </c>
      <c r="B60" s="695"/>
      <c r="C60" s="696">
        <v>78100</v>
      </c>
      <c r="D60" s="697">
        <v>77100</v>
      </c>
      <c r="E60" s="697"/>
      <c r="F60" s="698" t="s">
        <v>20</v>
      </c>
      <c r="G60" s="699">
        <v>28</v>
      </c>
      <c r="H60" s="688" t="s">
        <v>780</v>
      </c>
    </row>
  </sheetData>
  <mergeCells count="42">
    <mergeCell ref="A8:J8"/>
    <mergeCell ref="H9:I9"/>
    <mergeCell ref="H10:I10"/>
    <mergeCell ref="H11:I11"/>
    <mergeCell ref="H12:I12"/>
    <mergeCell ref="H14:I14"/>
    <mergeCell ref="H16:I16"/>
    <mergeCell ref="H17:I17"/>
    <mergeCell ref="H18:I18"/>
    <mergeCell ref="H13:I13"/>
    <mergeCell ref="H15:I15"/>
    <mergeCell ref="H19:I19"/>
    <mergeCell ref="H47:I47"/>
    <mergeCell ref="H48:I48"/>
    <mergeCell ref="H49:I49"/>
    <mergeCell ref="H40:I40"/>
    <mergeCell ref="H20:I20"/>
    <mergeCell ref="H22:I22"/>
    <mergeCell ref="H23:I23"/>
    <mergeCell ref="H24:I24"/>
    <mergeCell ref="H35:I35"/>
    <mergeCell ref="H36:I36"/>
    <mergeCell ref="H31:I31"/>
    <mergeCell ref="H32:I32"/>
    <mergeCell ref="H28:I28"/>
    <mergeCell ref="H33:I33"/>
    <mergeCell ref="H34:I34"/>
    <mergeCell ref="H21:I21"/>
    <mergeCell ref="A30:I30"/>
    <mergeCell ref="H41:I41"/>
    <mergeCell ref="H45:I45"/>
    <mergeCell ref="H46:I46"/>
    <mergeCell ref="H25:I25"/>
    <mergeCell ref="H26:I26"/>
    <mergeCell ref="H27:I27"/>
    <mergeCell ref="H44:I44"/>
    <mergeCell ref="H37:I37"/>
    <mergeCell ref="H38:I38"/>
    <mergeCell ref="H39:I39"/>
    <mergeCell ref="H42:I42"/>
    <mergeCell ref="H43:I43"/>
    <mergeCell ref="H29:I29"/>
  </mergeCells>
  <phoneticPr fontId="0" type="noConversion"/>
  <printOptions horizontalCentered="1"/>
  <pageMargins left="0.31496062992125984" right="0.31496062992125984" top="0.24" bottom="0.17" header="0.24" footer="0"/>
  <pageSetup paperSize="9" scale="5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7"/>
  <sheetViews>
    <sheetView view="pageBreakPreview" zoomScale="85" zoomScaleNormal="85" zoomScaleSheetLayoutView="85" workbookViewId="0">
      <selection activeCell="H8" sqref="H8"/>
    </sheetView>
  </sheetViews>
  <sheetFormatPr defaultRowHeight="15" x14ac:dyDescent="0.25"/>
  <cols>
    <col min="1" max="1" width="60.42578125" customWidth="1"/>
    <col min="2" max="2" width="17.7109375" style="181" customWidth="1"/>
    <col min="3" max="3" width="17.140625" style="181" customWidth="1"/>
    <col min="4" max="4" width="17.140625" style="181" hidden="1" customWidth="1"/>
    <col min="5" max="5" width="20.28515625" customWidth="1"/>
    <col min="6" max="6" width="18.7109375" style="282" customWidth="1"/>
    <col min="7" max="7" width="6.28515625" style="282" hidden="1" customWidth="1"/>
    <col min="8" max="8" width="18.140625" customWidth="1"/>
  </cols>
  <sheetData>
    <row r="1" spans="1:12" ht="21" x14ac:dyDescent="0.35">
      <c r="A1" s="75"/>
      <c r="B1" s="275"/>
      <c r="C1" s="275"/>
      <c r="D1" s="275"/>
      <c r="E1" s="75"/>
      <c r="F1" s="277"/>
      <c r="G1" s="277"/>
      <c r="H1" s="74"/>
      <c r="I1" s="74"/>
      <c r="J1" s="3"/>
    </row>
    <row r="2" spans="1:12" ht="21" x14ac:dyDescent="0.35">
      <c r="A2" s="75"/>
      <c r="B2" s="275"/>
      <c r="C2" s="275"/>
      <c r="D2" s="275"/>
      <c r="E2" s="75"/>
      <c r="F2" s="277"/>
      <c r="G2" s="277"/>
      <c r="H2" s="74"/>
      <c r="I2" s="74"/>
      <c r="J2" s="3"/>
    </row>
    <row r="3" spans="1:12" ht="21" x14ac:dyDescent="0.35">
      <c r="A3" s="75"/>
      <c r="B3" s="275"/>
      <c r="C3" s="275"/>
      <c r="D3" s="275"/>
      <c r="E3" s="75"/>
      <c r="F3" s="277"/>
      <c r="G3" s="277"/>
      <c r="H3" s="74"/>
      <c r="I3" s="74"/>
      <c r="J3" s="3"/>
    </row>
    <row r="4" spans="1:12" ht="21" customHeight="1" x14ac:dyDescent="0.3">
      <c r="A4" s="75"/>
      <c r="B4" s="275"/>
      <c r="C4" s="275"/>
      <c r="D4" s="275"/>
      <c r="E4" s="75"/>
      <c r="F4" s="278"/>
      <c r="G4" s="279"/>
      <c r="H4" s="77"/>
      <c r="I4" s="77"/>
      <c r="J4" s="11"/>
      <c r="K4" s="11"/>
    </row>
    <row r="5" spans="1:12" ht="21" customHeight="1" x14ac:dyDescent="0.35">
      <c r="A5" s="75"/>
      <c r="B5" s="276"/>
      <c r="C5" s="276"/>
      <c r="D5" s="275"/>
      <c r="E5" s="75"/>
      <c r="F5" s="279"/>
      <c r="G5" s="279"/>
      <c r="H5" s="77"/>
      <c r="I5" s="77"/>
      <c r="J5" s="12"/>
      <c r="K5" s="12"/>
      <c r="L5" s="12"/>
    </row>
    <row r="6" spans="1:12" ht="21" customHeight="1" x14ac:dyDescent="0.35">
      <c r="A6" s="75"/>
      <c r="B6" s="276"/>
      <c r="C6" s="276"/>
      <c r="D6" s="275"/>
      <c r="E6" s="75"/>
      <c r="F6" s="279"/>
      <c r="G6" s="279"/>
      <c r="H6" s="77"/>
      <c r="I6" s="77"/>
      <c r="J6" s="12"/>
      <c r="K6" s="12"/>
      <c r="L6" s="12"/>
    </row>
    <row r="7" spans="1:12" ht="8.25" customHeight="1" x14ac:dyDescent="0.35">
      <c r="A7" s="75"/>
      <c r="B7" s="276"/>
      <c r="C7" s="276"/>
      <c r="D7" s="275"/>
      <c r="E7" s="75"/>
      <c r="F7" s="279"/>
      <c r="G7" s="279"/>
      <c r="H7" s="77"/>
      <c r="I7" s="77"/>
      <c r="J7" s="12"/>
      <c r="K7" s="12"/>
      <c r="L7" s="12"/>
    </row>
    <row r="8" spans="1:12" s="185" customFormat="1" ht="18" customHeight="1" thickBot="1" x14ac:dyDescent="0.4">
      <c r="A8" s="790" t="s">
        <v>807</v>
      </c>
      <c r="B8" s="791"/>
      <c r="C8" s="791"/>
      <c r="D8" s="791"/>
      <c r="E8" s="791"/>
      <c r="F8" s="791"/>
      <c r="G8" s="792"/>
      <c r="H8" s="614">
        <v>45069</v>
      </c>
      <c r="I8" s="265"/>
      <c r="J8" s="267"/>
      <c r="K8" s="267"/>
      <c r="L8" s="267"/>
    </row>
    <row r="9" spans="1:12" s="237" customFormat="1" ht="41.25" customHeight="1" thickBot="1" x14ac:dyDescent="0.3">
      <c r="A9" s="473" t="s">
        <v>3</v>
      </c>
      <c r="B9" s="474" t="s">
        <v>725</v>
      </c>
      <c r="C9" s="475" t="s">
        <v>757</v>
      </c>
      <c r="D9" s="475" t="s">
        <v>726</v>
      </c>
      <c r="E9" s="474" t="s">
        <v>4</v>
      </c>
      <c r="F9" s="803" t="s">
        <v>5</v>
      </c>
      <c r="G9" s="804"/>
      <c r="H9" s="476" t="s">
        <v>6</v>
      </c>
      <c r="I9" s="269"/>
    </row>
    <row r="10" spans="1:12" s="237" customFormat="1" ht="20.25" thickBot="1" x14ac:dyDescent="0.3">
      <c r="A10" s="238" t="s">
        <v>53</v>
      </c>
      <c r="B10" s="239">
        <f t="shared" ref="B10:B15" si="0">C10+1000</f>
        <v>82000</v>
      </c>
      <c r="C10" s="448">
        <v>81000</v>
      </c>
      <c r="D10" s="239">
        <v>71500</v>
      </c>
      <c r="E10" s="449" t="s">
        <v>408</v>
      </c>
      <c r="F10" s="800" t="s">
        <v>409</v>
      </c>
      <c r="G10" s="800"/>
      <c r="H10" s="241">
        <v>33</v>
      </c>
      <c r="I10" s="269"/>
    </row>
    <row r="11" spans="1:12" s="237" customFormat="1" ht="19.5" x14ac:dyDescent="0.25">
      <c r="A11" s="238" t="s">
        <v>53</v>
      </c>
      <c r="B11" s="239">
        <f t="shared" si="0"/>
        <v>81000</v>
      </c>
      <c r="C11" s="601">
        <v>80000</v>
      </c>
      <c r="D11" s="251"/>
      <c r="E11" s="600" t="s">
        <v>0</v>
      </c>
      <c r="F11" s="781" t="s">
        <v>803</v>
      </c>
      <c r="G11" s="782"/>
      <c r="H11" s="258"/>
      <c r="I11" s="269"/>
    </row>
    <row r="12" spans="1:12" s="237" customFormat="1" ht="19.5" x14ac:dyDescent="0.25">
      <c r="A12" s="242" t="s">
        <v>54</v>
      </c>
      <c r="B12" s="243">
        <f t="shared" si="0"/>
        <v>82000</v>
      </c>
      <c r="C12" s="477">
        <v>81000</v>
      </c>
      <c r="D12" s="243">
        <v>71500</v>
      </c>
      <c r="E12" s="450" t="s">
        <v>411</v>
      </c>
      <c r="F12" s="778" t="s">
        <v>410</v>
      </c>
      <c r="G12" s="778"/>
      <c r="H12" s="244">
        <v>38</v>
      </c>
      <c r="I12" s="269"/>
    </row>
    <row r="13" spans="1:12" s="237" customFormat="1" ht="19.5" x14ac:dyDescent="0.25">
      <c r="A13" s="242" t="s">
        <v>54</v>
      </c>
      <c r="B13" s="243">
        <f t="shared" si="0"/>
        <v>81000</v>
      </c>
      <c r="C13" s="477">
        <v>80000</v>
      </c>
      <c r="D13" s="243">
        <v>68500</v>
      </c>
      <c r="E13" s="450" t="s">
        <v>55</v>
      </c>
      <c r="F13" s="805" t="s">
        <v>56</v>
      </c>
      <c r="G13" s="805"/>
      <c r="H13" s="244">
        <v>38</v>
      </c>
      <c r="I13" s="269"/>
    </row>
    <row r="14" spans="1:12" s="237" customFormat="1" ht="19.5" x14ac:dyDescent="0.25">
      <c r="A14" s="242" t="s">
        <v>781</v>
      </c>
      <c r="B14" s="243">
        <f t="shared" si="0"/>
        <v>82000</v>
      </c>
      <c r="C14" s="477">
        <v>81000</v>
      </c>
      <c r="D14" s="243"/>
      <c r="E14" s="597">
        <v>6</v>
      </c>
      <c r="F14" s="801">
        <v>10</v>
      </c>
      <c r="G14" s="802"/>
      <c r="H14" s="244">
        <v>38</v>
      </c>
      <c r="I14" s="269"/>
    </row>
    <row r="15" spans="1:12" s="237" customFormat="1" ht="19.5" x14ac:dyDescent="0.25">
      <c r="A15" s="242" t="s">
        <v>57</v>
      </c>
      <c r="B15" s="243">
        <f t="shared" si="0"/>
        <v>81000</v>
      </c>
      <c r="C15" s="477">
        <v>80000</v>
      </c>
      <c r="D15" s="243">
        <v>68500</v>
      </c>
      <c r="E15" s="450" t="s">
        <v>55</v>
      </c>
      <c r="F15" s="778" t="s">
        <v>58</v>
      </c>
      <c r="G15" s="778"/>
      <c r="H15" s="244">
        <v>40</v>
      </c>
      <c r="I15" s="269"/>
    </row>
    <row r="16" spans="1:12" s="237" customFormat="1" ht="19.5" x14ac:dyDescent="0.25">
      <c r="A16" s="242" t="s">
        <v>57</v>
      </c>
      <c r="B16" s="243">
        <f>C16+1000</f>
        <v>82000</v>
      </c>
      <c r="C16" s="477">
        <v>81000</v>
      </c>
      <c r="D16" s="243">
        <v>71500</v>
      </c>
      <c r="E16" s="450">
        <v>6</v>
      </c>
      <c r="F16" s="778">
        <v>13</v>
      </c>
      <c r="G16" s="778"/>
      <c r="H16" s="244">
        <v>40</v>
      </c>
      <c r="I16" s="269"/>
    </row>
    <row r="17" spans="1:9" s="237" customFormat="1" ht="19.5" x14ac:dyDescent="0.25">
      <c r="A17" s="242" t="s">
        <v>59</v>
      </c>
      <c r="B17" s="243">
        <f>C17+1000</f>
        <v>72400</v>
      </c>
      <c r="C17" s="477">
        <v>71400</v>
      </c>
      <c r="D17" s="243">
        <v>61400</v>
      </c>
      <c r="E17" s="450" t="s">
        <v>444</v>
      </c>
      <c r="F17" s="778" t="s">
        <v>445</v>
      </c>
      <c r="G17" s="778"/>
      <c r="H17" s="244">
        <v>43</v>
      </c>
      <c r="I17" s="269"/>
    </row>
    <row r="18" spans="1:9" s="237" customFormat="1" ht="19.5" x14ac:dyDescent="0.25">
      <c r="A18" s="242" t="s">
        <v>59</v>
      </c>
      <c r="B18" s="243">
        <f>C18+1000</f>
        <v>71400</v>
      </c>
      <c r="C18" s="477">
        <v>70400</v>
      </c>
      <c r="D18" s="243">
        <v>59200</v>
      </c>
      <c r="E18" s="547" t="s">
        <v>0</v>
      </c>
      <c r="F18" s="795" t="s">
        <v>744</v>
      </c>
      <c r="G18" s="796"/>
      <c r="H18" s="244">
        <v>43</v>
      </c>
      <c r="I18" s="269"/>
    </row>
    <row r="19" spans="1:9" s="237" customFormat="1" ht="19.5" x14ac:dyDescent="0.25">
      <c r="A19" s="242" t="s">
        <v>61</v>
      </c>
      <c r="B19" s="243">
        <v>72900</v>
      </c>
      <c r="C19" s="477">
        <v>71900</v>
      </c>
      <c r="D19" s="243">
        <v>61400</v>
      </c>
      <c r="E19" s="270" t="s">
        <v>62</v>
      </c>
      <c r="F19" s="778" t="s">
        <v>63</v>
      </c>
      <c r="G19" s="778"/>
      <c r="H19" s="244">
        <v>50</v>
      </c>
      <c r="I19" s="269"/>
    </row>
    <row r="20" spans="1:9" s="237" customFormat="1" ht="19.5" hidden="1" x14ac:dyDescent="0.25">
      <c r="A20" s="242" t="s">
        <v>64</v>
      </c>
      <c r="B20" s="243">
        <f t="shared" ref="B20:B71" ca="1" si="1">C20+1000</f>
        <v>5941400</v>
      </c>
      <c r="C20" s="477">
        <f t="shared" ref="C20" ca="1" si="2">D20+500</f>
        <v>5940400</v>
      </c>
      <c r="D20" s="243">
        <f t="shared" ref="D20" ca="1" si="3">B20+500</f>
        <v>5941900</v>
      </c>
      <c r="E20" s="450">
        <v>11.7</v>
      </c>
      <c r="F20" s="778">
        <v>39</v>
      </c>
      <c r="G20" s="778"/>
      <c r="H20" s="244">
        <v>20</v>
      </c>
      <c r="I20" s="269"/>
    </row>
    <row r="21" spans="1:9" s="237" customFormat="1" ht="19.5" x14ac:dyDescent="0.25">
      <c r="A21" s="242" t="s">
        <v>65</v>
      </c>
      <c r="B21" s="243">
        <f t="shared" ref="B21:B27" si="4">C21+1000</f>
        <v>72900</v>
      </c>
      <c r="C21" s="477">
        <v>71900</v>
      </c>
      <c r="D21" s="243">
        <v>61400</v>
      </c>
      <c r="E21" s="450" t="s">
        <v>66</v>
      </c>
      <c r="F21" s="778" t="s">
        <v>397</v>
      </c>
      <c r="G21" s="778"/>
      <c r="H21" s="244">
        <v>61</v>
      </c>
      <c r="I21" s="269"/>
    </row>
    <row r="22" spans="1:9" s="237" customFormat="1" ht="19.5" x14ac:dyDescent="0.25">
      <c r="A22" s="242" t="s">
        <v>65</v>
      </c>
      <c r="B22" s="243">
        <f t="shared" si="4"/>
        <v>71900</v>
      </c>
      <c r="C22" s="477">
        <v>70900</v>
      </c>
      <c r="D22" s="243">
        <v>59200</v>
      </c>
      <c r="E22" s="547" t="s">
        <v>0</v>
      </c>
      <c r="F22" s="795" t="s">
        <v>743</v>
      </c>
      <c r="G22" s="796"/>
      <c r="H22" s="244">
        <v>61</v>
      </c>
      <c r="I22" s="269"/>
    </row>
    <row r="23" spans="1:9" s="237" customFormat="1" ht="19.5" x14ac:dyDescent="0.25">
      <c r="A23" s="242" t="s">
        <v>67</v>
      </c>
      <c r="B23" s="243">
        <f t="shared" si="4"/>
        <v>72400</v>
      </c>
      <c r="C23" s="477">
        <v>71400</v>
      </c>
      <c r="D23" s="243">
        <v>61400</v>
      </c>
      <c r="E23" s="450" t="s">
        <v>60</v>
      </c>
      <c r="F23" s="778" t="s">
        <v>68</v>
      </c>
      <c r="G23" s="778"/>
      <c r="H23" s="244">
        <v>74</v>
      </c>
      <c r="I23" s="269"/>
    </row>
    <row r="24" spans="1:9" s="237" customFormat="1" ht="19.5" x14ac:dyDescent="0.25">
      <c r="A24" s="242" t="s">
        <v>67</v>
      </c>
      <c r="B24" s="243">
        <f t="shared" si="4"/>
        <v>72400</v>
      </c>
      <c r="C24" s="477">
        <v>71400</v>
      </c>
      <c r="D24" s="243">
        <v>61400</v>
      </c>
      <c r="E24" s="450">
        <v>6</v>
      </c>
      <c r="F24" s="781">
        <v>30</v>
      </c>
      <c r="G24" s="782"/>
      <c r="H24" s="244">
        <v>74</v>
      </c>
      <c r="I24" s="269"/>
    </row>
    <row r="25" spans="1:9" s="237" customFormat="1" ht="19.5" x14ac:dyDescent="0.25">
      <c r="A25" s="253" t="s">
        <v>67</v>
      </c>
      <c r="B25" s="243">
        <f t="shared" si="4"/>
        <v>71400</v>
      </c>
      <c r="C25" s="477">
        <v>70400</v>
      </c>
      <c r="D25" s="243">
        <v>59200</v>
      </c>
      <c r="E25" s="647" t="s">
        <v>0</v>
      </c>
      <c r="F25" s="778" t="s">
        <v>69</v>
      </c>
      <c r="G25" s="778"/>
      <c r="H25" s="253">
        <v>74</v>
      </c>
      <c r="I25" s="269"/>
    </row>
    <row r="26" spans="1:9" s="237" customFormat="1" ht="19.5" x14ac:dyDescent="0.25">
      <c r="A26" s="652" t="s">
        <v>70</v>
      </c>
      <c r="B26" s="243">
        <f t="shared" si="4"/>
        <v>73900</v>
      </c>
      <c r="C26" s="477">
        <v>72900</v>
      </c>
      <c r="D26" s="283">
        <v>63400</v>
      </c>
      <c r="E26" s="648" t="s">
        <v>62</v>
      </c>
      <c r="F26" s="797" t="s">
        <v>402</v>
      </c>
      <c r="G26" s="797"/>
      <c r="H26" s="652">
        <v>115</v>
      </c>
      <c r="I26" s="269"/>
    </row>
    <row r="27" spans="1:9" s="237" customFormat="1" ht="19.5" x14ac:dyDescent="0.25">
      <c r="A27" s="652" t="s">
        <v>70</v>
      </c>
      <c r="B27" s="243">
        <f t="shared" si="4"/>
        <v>72900</v>
      </c>
      <c r="C27" s="477">
        <v>71900</v>
      </c>
      <c r="D27" s="283">
        <v>60400</v>
      </c>
      <c r="E27" s="647" t="s">
        <v>0</v>
      </c>
      <c r="F27" s="798" t="s">
        <v>745</v>
      </c>
      <c r="G27" s="798"/>
      <c r="H27" s="652">
        <v>115</v>
      </c>
      <c r="I27" s="269"/>
    </row>
    <row r="28" spans="1:9" s="237" customFormat="1" ht="19.5" hidden="1" x14ac:dyDescent="0.25">
      <c r="A28" s="253" t="s">
        <v>71</v>
      </c>
      <c r="B28" s="243">
        <f t="shared" si="1"/>
        <v>77000</v>
      </c>
      <c r="C28" s="477">
        <v>76000</v>
      </c>
      <c r="D28" s="243">
        <v>63400</v>
      </c>
      <c r="E28" s="647">
        <v>11.7</v>
      </c>
      <c r="F28" s="778">
        <v>110</v>
      </c>
      <c r="G28" s="778"/>
      <c r="H28" s="253">
        <v>89</v>
      </c>
      <c r="I28" s="269"/>
    </row>
    <row r="29" spans="1:9" s="237" customFormat="1" ht="19.5" hidden="1" x14ac:dyDescent="0.25">
      <c r="A29" s="253" t="s">
        <v>407</v>
      </c>
      <c r="B29" s="243">
        <f t="shared" si="1"/>
        <v>77000</v>
      </c>
      <c r="C29" s="477">
        <v>76000</v>
      </c>
      <c r="D29" s="243">
        <v>63400</v>
      </c>
      <c r="E29" s="647">
        <v>12</v>
      </c>
      <c r="F29" s="778">
        <v>90</v>
      </c>
      <c r="G29" s="778"/>
      <c r="H29" s="253">
        <v>119</v>
      </c>
      <c r="I29" s="269"/>
    </row>
    <row r="30" spans="1:9" s="237" customFormat="1" ht="19.5" hidden="1" x14ac:dyDescent="0.25">
      <c r="A30" s="253" t="s">
        <v>72</v>
      </c>
      <c r="B30" s="243">
        <f t="shared" si="1"/>
        <v>77000</v>
      </c>
      <c r="C30" s="477">
        <v>76000</v>
      </c>
      <c r="D30" s="243">
        <v>63400</v>
      </c>
      <c r="E30" s="647" t="s">
        <v>73</v>
      </c>
      <c r="F30" s="778" t="s">
        <v>74</v>
      </c>
      <c r="G30" s="778"/>
      <c r="H30" s="253">
        <v>119</v>
      </c>
      <c r="I30" s="269"/>
    </row>
    <row r="31" spans="1:9" s="237" customFormat="1" ht="19.5" x14ac:dyDescent="0.25">
      <c r="A31" s="253" t="s">
        <v>491</v>
      </c>
      <c r="B31" s="243">
        <f>C31+1000</f>
        <v>73900</v>
      </c>
      <c r="C31" s="477">
        <v>72900</v>
      </c>
      <c r="D31" s="243">
        <v>63400</v>
      </c>
      <c r="E31" s="647" t="s">
        <v>60</v>
      </c>
      <c r="F31" s="778" t="s">
        <v>75</v>
      </c>
      <c r="G31" s="778"/>
      <c r="H31" s="253">
        <v>195</v>
      </c>
      <c r="I31" s="269"/>
    </row>
    <row r="32" spans="1:9" s="237" customFormat="1" ht="19.5" x14ac:dyDescent="0.25">
      <c r="A32" s="253" t="s">
        <v>491</v>
      </c>
      <c r="B32" s="243">
        <f>C32+1000</f>
        <v>72900</v>
      </c>
      <c r="C32" s="477">
        <v>71900</v>
      </c>
      <c r="D32" s="243">
        <v>60400</v>
      </c>
      <c r="E32" s="647" t="s">
        <v>0</v>
      </c>
      <c r="F32" s="799" t="s">
        <v>746</v>
      </c>
      <c r="G32" s="799"/>
      <c r="H32" s="253">
        <v>195</v>
      </c>
      <c r="I32" s="269"/>
    </row>
    <row r="33" spans="1:9" s="237" customFormat="1" ht="19.5" x14ac:dyDescent="0.25">
      <c r="A33" s="253" t="s">
        <v>492</v>
      </c>
      <c r="B33" s="243">
        <f>C33+1000</f>
        <v>73900</v>
      </c>
      <c r="C33" s="477">
        <v>72900</v>
      </c>
      <c r="D33" s="243">
        <v>63400</v>
      </c>
      <c r="E33" s="647" t="s">
        <v>66</v>
      </c>
      <c r="F33" s="778">
        <v>132</v>
      </c>
      <c r="G33" s="778"/>
      <c r="H33" s="253">
        <v>217</v>
      </c>
      <c r="I33" s="269"/>
    </row>
    <row r="34" spans="1:9" s="237" customFormat="1" ht="19.5" x14ac:dyDescent="0.25">
      <c r="A34" s="253" t="s">
        <v>492</v>
      </c>
      <c r="B34" s="243">
        <f>C34+1000</f>
        <v>72900</v>
      </c>
      <c r="C34" s="477">
        <v>71900</v>
      </c>
      <c r="D34" s="243"/>
      <c r="E34" s="647" t="s">
        <v>0</v>
      </c>
      <c r="F34" s="799" t="s">
        <v>763</v>
      </c>
      <c r="G34" s="799"/>
      <c r="H34" s="253">
        <v>217</v>
      </c>
      <c r="I34" s="269"/>
    </row>
    <row r="35" spans="1:9" s="237" customFormat="1" ht="19.5" hidden="1" x14ac:dyDescent="0.25">
      <c r="A35" s="253" t="s">
        <v>493</v>
      </c>
      <c r="B35" s="243">
        <f t="shared" si="1"/>
        <v>78000</v>
      </c>
      <c r="C35" s="477">
        <v>77000</v>
      </c>
      <c r="D35" s="243">
        <v>63400</v>
      </c>
      <c r="E35" s="647">
        <v>11.7</v>
      </c>
      <c r="F35" s="778">
        <v>154</v>
      </c>
      <c r="G35" s="778"/>
      <c r="H35" s="253">
        <v>167</v>
      </c>
      <c r="I35" s="269"/>
    </row>
    <row r="36" spans="1:9" s="237" customFormat="1" ht="19.5" hidden="1" x14ac:dyDescent="0.25">
      <c r="A36" s="253" t="s">
        <v>494</v>
      </c>
      <c r="B36" s="243">
        <f t="shared" si="1"/>
        <v>78000</v>
      </c>
      <c r="C36" s="477">
        <v>77000</v>
      </c>
      <c r="D36" s="243">
        <v>63400</v>
      </c>
      <c r="E36" s="253">
        <v>11.7</v>
      </c>
      <c r="F36" s="778">
        <v>177</v>
      </c>
      <c r="G36" s="778"/>
      <c r="H36" s="253">
        <v>185</v>
      </c>
      <c r="I36" s="269"/>
    </row>
    <row r="37" spans="1:9" s="237" customFormat="1" ht="24" customHeight="1" x14ac:dyDescent="0.25">
      <c r="A37" s="253" t="s">
        <v>495</v>
      </c>
      <c r="B37" s="243">
        <f t="shared" ref="B37:B46" si="5">C37+1000</f>
        <v>74900</v>
      </c>
      <c r="C37" s="477">
        <v>73900</v>
      </c>
      <c r="D37" s="243">
        <v>63900</v>
      </c>
      <c r="E37" s="647" t="s">
        <v>76</v>
      </c>
      <c r="F37" s="778">
        <v>195</v>
      </c>
      <c r="G37" s="778"/>
      <c r="H37" s="253">
        <v>247</v>
      </c>
      <c r="I37" s="269"/>
    </row>
    <row r="38" spans="1:9" s="237" customFormat="1" ht="20.25" thickBot="1" x14ac:dyDescent="0.3">
      <c r="A38" s="250" t="s">
        <v>495</v>
      </c>
      <c r="B38" s="248">
        <f t="shared" si="5"/>
        <v>73900</v>
      </c>
      <c r="C38" s="478">
        <v>72900</v>
      </c>
      <c r="D38" s="243">
        <v>60900</v>
      </c>
      <c r="E38" s="649" t="s">
        <v>0</v>
      </c>
      <c r="F38" s="794" t="s">
        <v>719</v>
      </c>
      <c r="G38" s="794"/>
      <c r="H38" s="250">
        <v>247</v>
      </c>
      <c r="I38" s="269"/>
    </row>
    <row r="39" spans="1:9" s="237" customFormat="1" ht="19.5" x14ac:dyDescent="0.25">
      <c r="A39" s="581" t="s">
        <v>753</v>
      </c>
      <c r="B39" s="251">
        <f t="shared" si="5"/>
        <v>75900</v>
      </c>
      <c r="C39" s="251">
        <v>74900</v>
      </c>
      <c r="D39" s="243"/>
      <c r="E39" s="655">
        <v>6</v>
      </c>
      <c r="F39" s="646">
        <v>12</v>
      </c>
      <c r="G39" s="646"/>
      <c r="H39" s="646">
        <v>48</v>
      </c>
      <c r="I39" s="269"/>
    </row>
    <row r="40" spans="1:9" s="237" customFormat="1" ht="19.5" x14ac:dyDescent="0.25">
      <c r="A40" s="253" t="s">
        <v>754</v>
      </c>
      <c r="B40" s="243">
        <f t="shared" si="5"/>
        <v>75900</v>
      </c>
      <c r="C40" s="243">
        <v>74900</v>
      </c>
      <c r="D40" s="243"/>
      <c r="E40" s="654">
        <v>6</v>
      </c>
      <c r="F40" s="647">
        <v>10</v>
      </c>
      <c r="G40" s="647"/>
      <c r="H40" s="647">
        <v>43</v>
      </c>
      <c r="I40" s="269"/>
    </row>
    <row r="41" spans="1:9" s="237" customFormat="1" ht="19.5" x14ac:dyDescent="0.25">
      <c r="A41" s="253" t="s">
        <v>755</v>
      </c>
      <c r="B41" s="243">
        <f t="shared" si="5"/>
        <v>75900</v>
      </c>
      <c r="C41" s="243">
        <v>74900</v>
      </c>
      <c r="D41" s="243"/>
      <c r="E41" s="654">
        <v>6</v>
      </c>
      <c r="F41" s="647">
        <v>10</v>
      </c>
      <c r="G41" s="647"/>
      <c r="H41" s="647">
        <v>43</v>
      </c>
      <c r="I41" s="269"/>
    </row>
    <row r="42" spans="1:9" s="237" customFormat="1" ht="19.5" x14ac:dyDescent="0.25">
      <c r="A42" s="653" t="s">
        <v>30</v>
      </c>
      <c r="B42" s="243">
        <f t="shared" si="5"/>
        <v>75900</v>
      </c>
      <c r="C42" s="243">
        <v>74900</v>
      </c>
      <c r="D42" s="243"/>
      <c r="E42" s="654">
        <v>6</v>
      </c>
      <c r="F42" s="647">
        <v>8</v>
      </c>
      <c r="G42" s="647"/>
      <c r="H42" s="253">
        <v>38</v>
      </c>
      <c r="I42" s="269"/>
    </row>
    <row r="43" spans="1:9" s="237" customFormat="1" ht="19.5" x14ac:dyDescent="0.25">
      <c r="A43" s="653" t="s">
        <v>31</v>
      </c>
      <c r="B43" s="243">
        <f t="shared" si="5"/>
        <v>75900</v>
      </c>
      <c r="C43" s="243">
        <v>74900</v>
      </c>
      <c r="D43" s="243"/>
      <c r="E43" s="654">
        <v>6</v>
      </c>
      <c r="F43" s="647">
        <v>6</v>
      </c>
      <c r="G43" s="647"/>
      <c r="H43" s="253">
        <v>29</v>
      </c>
      <c r="I43" s="269"/>
    </row>
    <row r="44" spans="1:9" s="237" customFormat="1" ht="19.5" x14ac:dyDescent="0.25">
      <c r="A44" s="653" t="s">
        <v>718</v>
      </c>
      <c r="B44" s="243">
        <f t="shared" si="5"/>
        <v>75900</v>
      </c>
      <c r="C44" s="243">
        <v>74900</v>
      </c>
      <c r="D44" s="243"/>
      <c r="E44" s="654">
        <v>6</v>
      </c>
      <c r="F44" s="647">
        <v>5</v>
      </c>
      <c r="G44" s="647"/>
      <c r="H44" s="253">
        <v>25</v>
      </c>
      <c r="I44" s="269"/>
    </row>
    <row r="45" spans="1:9" s="237" customFormat="1" ht="19.5" x14ac:dyDescent="0.25">
      <c r="A45" s="653" t="s">
        <v>32</v>
      </c>
      <c r="B45" s="243">
        <f t="shared" si="5"/>
        <v>75900</v>
      </c>
      <c r="C45" s="243">
        <v>74900</v>
      </c>
      <c r="D45" s="243"/>
      <c r="E45" s="654">
        <v>6</v>
      </c>
      <c r="F45" s="647">
        <v>4</v>
      </c>
      <c r="G45" s="647"/>
      <c r="H45" s="253">
        <v>22</v>
      </c>
      <c r="I45" s="269"/>
    </row>
    <row r="46" spans="1:9" s="237" customFormat="1" ht="20.25" thickBot="1" x14ac:dyDescent="0.3">
      <c r="A46" s="656" t="s">
        <v>756</v>
      </c>
      <c r="B46" s="248">
        <f t="shared" si="5"/>
        <v>75900</v>
      </c>
      <c r="C46" s="248">
        <v>74900</v>
      </c>
      <c r="D46" s="243"/>
      <c r="E46" s="657">
        <v>6</v>
      </c>
      <c r="F46" s="649">
        <v>6</v>
      </c>
      <c r="G46" s="647"/>
      <c r="H46" s="250">
        <v>27</v>
      </c>
      <c r="I46" s="269"/>
    </row>
    <row r="47" spans="1:9" s="237" customFormat="1" ht="19.5" x14ac:dyDescent="0.25">
      <c r="A47" s="255" t="s">
        <v>77</v>
      </c>
      <c r="B47" s="251">
        <f t="shared" si="1"/>
        <v>87500</v>
      </c>
      <c r="C47" s="601">
        <v>86500</v>
      </c>
      <c r="D47" s="251">
        <v>68500</v>
      </c>
      <c r="E47" s="651" t="s">
        <v>78</v>
      </c>
      <c r="F47" s="793" t="s">
        <v>79</v>
      </c>
      <c r="G47" s="793"/>
      <c r="H47" s="258">
        <v>87</v>
      </c>
      <c r="I47" s="269"/>
    </row>
    <row r="48" spans="1:9" s="237" customFormat="1" ht="19.5" x14ac:dyDescent="0.25">
      <c r="A48" s="242" t="s">
        <v>844</v>
      </c>
      <c r="B48" s="243">
        <f>C48+1000</f>
        <v>85100</v>
      </c>
      <c r="C48" s="477">
        <v>84100</v>
      </c>
      <c r="D48" s="243">
        <v>68500</v>
      </c>
      <c r="E48" s="245">
        <v>12</v>
      </c>
      <c r="F48" s="778">
        <v>78</v>
      </c>
      <c r="G48" s="778"/>
      <c r="H48" s="244">
        <v>90</v>
      </c>
      <c r="I48" s="269"/>
    </row>
    <row r="49" spans="1:9" s="237" customFormat="1" ht="19.5" x14ac:dyDescent="0.25">
      <c r="A49" s="242" t="s">
        <v>845</v>
      </c>
      <c r="B49" s="243">
        <f t="shared" si="1"/>
        <v>85100</v>
      </c>
      <c r="C49" s="477">
        <v>84100</v>
      </c>
      <c r="D49" s="243">
        <v>68500</v>
      </c>
      <c r="E49" s="450" t="s">
        <v>428</v>
      </c>
      <c r="F49" s="778" t="s">
        <v>446</v>
      </c>
      <c r="G49" s="778"/>
      <c r="H49" s="244">
        <v>90</v>
      </c>
      <c r="I49" s="269"/>
    </row>
    <row r="50" spans="1:9" s="237" customFormat="1" ht="19.5" x14ac:dyDescent="0.25">
      <c r="A50" s="242" t="s">
        <v>846</v>
      </c>
      <c r="B50" s="243">
        <f t="shared" si="1"/>
        <v>77100</v>
      </c>
      <c r="C50" s="477">
        <v>76100</v>
      </c>
      <c r="D50" s="243">
        <v>63400</v>
      </c>
      <c r="E50" s="450" t="s">
        <v>730</v>
      </c>
      <c r="F50" s="778">
        <v>90</v>
      </c>
      <c r="G50" s="778"/>
      <c r="H50" s="244">
        <v>100</v>
      </c>
      <c r="I50" s="269"/>
    </row>
    <row r="51" spans="1:9" s="237" customFormat="1" ht="19.5" x14ac:dyDescent="0.25">
      <c r="A51" s="242" t="s">
        <v>847</v>
      </c>
      <c r="B51" s="243">
        <f t="shared" si="1"/>
        <v>76100</v>
      </c>
      <c r="C51" s="477">
        <v>75100</v>
      </c>
      <c r="D51" s="243">
        <v>60400</v>
      </c>
      <c r="E51" s="450" t="s">
        <v>0</v>
      </c>
      <c r="F51" s="778" t="s">
        <v>80</v>
      </c>
      <c r="G51" s="778"/>
      <c r="H51" s="244">
        <v>100</v>
      </c>
      <c r="I51" s="269"/>
    </row>
    <row r="52" spans="1:9" s="237" customFormat="1" ht="19.5" x14ac:dyDescent="0.25">
      <c r="A52" s="242" t="s">
        <v>848</v>
      </c>
      <c r="B52" s="243">
        <f>C52+1000</f>
        <v>77100</v>
      </c>
      <c r="C52" s="477">
        <v>76100</v>
      </c>
      <c r="D52" s="243">
        <v>65400</v>
      </c>
      <c r="E52" s="450" t="s">
        <v>1</v>
      </c>
      <c r="F52" s="778" t="s">
        <v>81</v>
      </c>
      <c r="G52" s="778"/>
      <c r="H52" s="244">
        <v>118</v>
      </c>
      <c r="I52" s="269"/>
    </row>
    <row r="53" spans="1:9" s="237" customFormat="1" ht="19.5" x14ac:dyDescent="0.25">
      <c r="A53" s="242" t="s">
        <v>849</v>
      </c>
      <c r="B53" s="243">
        <f t="shared" si="1"/>
        <v>76100</v>
      </c>
      <c r="C53" s="477">
        <v>75100</v>
      </c>
      <c r="D53" s="243">
        <v>62400</v>
      </c>
      <c r="E53" s="450" t="s">
        <v>0</v>
      </c>
      <c r="F53" s="778" t="s">
        <v>82</v>
      </c>
      <c r="G53" s="778"/>
      <c r="H53" s="244">
        <v>118</v>
      </c>
      <c r="I53" s="269"/>
    </row>
    <row r="54" spans="1:9" s="237" customFormat="1" ht="19.5" x14ac:dyDescent="0.25">
      <c r="A54" s="242" t="s">
        <v>852</v>
      </c>
      <c r="B54" s="243">
        <f t="shared" si="1"/>
        <v>81100</v>
      </c>
      <c r="C54" s="477">
        <v>80100</v>
      </c>
      <c r="D54" s="243">
        <v>68500</v>
      </c>
      <c r="E54" s="450" t="s">
        <v>1</v>
      </c>
      <c r="F54" s="778">
        <v>129</v>
      </c>
      <c r="G54" s="778"/>
      <c r="H54" s="244">
        <v>139</v>
      </c>
      <c r="I54" s="269"/>
    </row>
    <row r="55" spans="1:9" s="237" customFormat="1" ht="19.5" x14ac:dyDescent="0.25">
      <c r="A55" s="242" t="s">
        <v>850</v>
      </c>
      <c r="B55" s="243">
        <f>C55+1000</f>
        <v>80100</v>
      </c>
      <c r="C55" s="477">
        <v>79100</v>
      </c>
      <c r="D55" s="243">
        <v>65500</v>
      </c>
      <c r="E55" s="450" t="s">
        <v>0</v>
      </c>
      <c r="F55" s="778" t="s">
        <v>83</v>
      </c>
      <c r="G55" s="778"/>
      <c r="H55" s="244">
        <v>139</v>
      </c>
      <c r="I55" s="269"/>
    </row>
    <row r="56" spans="1:9" s="237" customFormat="1" ht="19.5" x14ac:dyDescent="0.25">
      <c r="A56" s="242" t="s">
        <v>854</v>
      </c>
      <c r="B56" s="243">
        <f t="shared" si="1"/>
        <v>81100</v>
      </c>
      <c r="C56" s="477">
        <v>80100</v>
      </c>
      <c r="D56" s="243">
        <v>68500</v>
      </c>
      <c r="E56" s="450" t="s">
        <v>1</v>
      </c>
      <c r="F56" s="778" t="s">
        <v>339</v>
      </c>
      <c r="G56" s="778"/>
      <c r="H56" s="244">
        <v>168</v>
      </c>
      <c r="I56" s="269"/>
    </row>
    <row r="57" spans="1:9" s="237" customFormat="1" ht="19.5" x14ac:dyDescent="0.25">
      <c r="A57" s="242" t="s">
        <v>851</v>
      </c>
      <c r="B57" s="243">
        <f t="shared" si="1"/>
        <v>80100</v>
      </c>
      <c r="C57" s="477">
        <v>79100</v>
      </c>
      <c r="D57" s="243">
        <v>65500</v>
      </c>
      <c r="E57" s="450" t="s">
        <v>0</v>
      </c>
      <c r="F57" s="778" t="s">
        <v>84</v>
      </c>
      <c r="G57" s="778"/>
      <c r="H57" s="244">
        <v>168</v>
      </c>
      <c r="I57" s="269"/>
    </row>
    <row r="58" spans="1:9" s="237" customFormat="1" ht="19.5" hidden="1" x14ac:dyDescent="0.25">
      <c r="A58" s="242" t="s">
        <v>85</v>
      </c>
      <c r="B58" s="243">
        <f t="shared" si="1"/>
        <v>81100</v>
      </c>
      <c r="C58" s="477">
        <v>80100</v>
      </c>
      <c r="D58" s="243">
        <v>68500</v>
      </c>
      <c r="E58" s="450" t="s">
        <v>1</v>
      </c>
      <c r="F58" s="778" t="s">
        <v>804</v>
      </c>
      <c r="G58" s="778"/>
      <c r="H58" s="244">
        <v>171</v>
      </c>
      <c r="I58" s="269"/>
    </row>
    <row r="59" spans="1:9" s="237" customFormat="1" ht="19.5" hidden="1" x14ac:dyDescent="0.25">
      <c r="A59" s="242" t="s">
        <v>86</v>
      </c>
      <c r="B59" s="243">
        <f t="shared" si="1"/>
        <v>81100</v>
      </c>
      <c r="C59" s="477">
        <v>80100</v>
      </c>
      <c r="D59" s="243">
        <v>68500</v>
      </c>
      <c r="E59" s="270" t="s">
        <v>806</v>
      </c>
      <c r="F59" s="778" t="s">
        <v>805</v>
      </c>
      <c r="G59" s="778"/>
      <c r="H59" s="244">
        <v>171</v>
      </c>
      <c r="I59" s="269"/>
    </row>
    <row r="60" spans="1:9" s="237" customFormat="1" ht="19.5" hidden="1" x14ac:dyDescent="0.25">
      <c r="A60" s="242" t="s">
        <v>853</v>
      </c>
      <c r="B60" s="243">
        <f t="shared" si="1"/>
        <v>80100</v>
      </c>
      <c r="C60" s="477">
        <v>79100</v>
      </c>
      <c r="D60" s="243">
        <v>65500</v>
      </c>
      <c r="E60" s="547" t="s">
        <v>0</v>
      </c>
      <c r="F60" s="795" t="s">
        <v>747</v>
      </c>
      <c r="G60" s="796"/>
      <c r="H60" s="244">
        <v>171</v>
      </c>
      <c r="I60" s="269"/>
    </row>
    <row r="61" spans="1:9" s="237" customFormat="1" ht="19.5" hidden="1" x14ac:dyDescent="0.25">
      <c r="A61" s="242" t="s">
        <v>87</v>
      </c>
      <c r="B61" s="243">
        <f>C61+1000</f>
        <v>83200</v>
      </c>
      <c r="C61" s="477">
        <v>82200</v>
      </c>
      <c r="D61" s="243">
        <v>68500</v>
      </c>
      <c r="E61" s="450" t="s">
        <v>1</v>
      </c>
      <c r="F61" s="778" t="s">
        <v>88</v>
      </c>
      <c r="G61" s="778"/>
      <c r="H61" s="244">
        <v>246</v>
      </c>
      <c r="I61" s="269"/>
    </row>
    <row r="62" spans="1:9" s="237" customFormat="1" ht="19.5" hidden="1" x14ac:dyDescent="0.25">
      <c r="A62" s="242" t="s">
        <v>346</v>
      </c>
      <c r="B62" s="243">
        <f t="shared" si="1"/>
        <v>119300</v>
      </c>
      <c r="C62" s="477">
        <v>118300</v>
      </c>
      <c r="D62" s="243">
        <v>67500</v>
      </c>
      <c r="E62" s="450">
        <v>12</v>
      </c>
      <c r="F62" s="778">
        <v>236</v>
      </c>
      <c r="G62" s="778"/>
      <c r="H62" s="244">
        <v>259</v>
      </c>
      <c r="I62" s="269"/>
    </row>
    <row r="63" spans="1:9" s="237" customFormat="1" ht="19.5" hidden="1" x14ac:dyDescent="0.25">
      <c r="A63" s="242" t="s">
        <v>673</v>
      </c>
      <c r="B63" s="243">
        <f t="shared" si="1"/>
        <v>119300</v>
      </c>
      <c r="C63" s="477">
        <v>118300</v>
      </c>
      <c r="D63" s="243">
        <v>71500</v>
      </c>
      <c r="E63" s="450">
        <v>12</v>
      </c>
      <c r="F63" s="778">
        <v>273</v>
      </c>
      <c r="G63" s="778"/>
      <c r="H63" s="244">
        <v>326</v>
      </c>
      <c r="I63" s="269"/>
    </row>
    <row r="64" spans="1:9" s="237" customFormat="1" ht="19.5" hidden="1" x14ac:dyDescent="0.25">
      <c r="A64" s="242" t="s">
        <v>89</v>
      </c>
      <c r="B64" s="243">
        <f t="shared" si="1"/>
        <v>119300</v>
      </c>
      <c r="C64" s="477">
        <v>118300</v>
      </c>
      <c r="D64" s="243">
        <v>86000</v>
      </c>
      <c r="E64" s="450">
        <v>12</v>
      </c>
      <c r="F64" s="778">
        <v>300</v>
      </c>
      <c r="G64" s="778"/>
      <c r="H64" s="244">
        <v>339</v>
      </c>
      <c r="I64" s="269"/>
    </row>
    <row r="65" spans="1:9" s="237" customFormat="1" ht="19.5" x14ac:dyDescent="0.25">
      <c r="A65" s="242" t="s">
        <v>870</v>
      </c>
      <c r="B65" s="243">
        <v>81100</v>
      </c>
      <c r="C65" s="477">
        <v>80100</v>
      </c>
      <c r="D65" s="243"/>
      <c r="E65" s="650" t="s">
        <v>1</v>
      </c>
      <c r="F65" s="650" t="s">
        <v>804</v>
      </c>
      <c r="G65" s="650"/>
      <c r="H65" s="244">
        <v>171</v>
      </c>
      <c r="I65" s="269"/>
    </row>
    <row r="66" spans="1:9" s="237" customFormat="1" ht="19.5" x14ac:dyDescent="0.25">
      <c r="A66" s="242" t="s">
        <v>871</v>
      </c>
      <c r="B66" s="243">
        <v>80100</v>
      </c>
      <c r="C66" s="477">
        <v>79100</v>
      </c>
      <c r="D66" s="243"/>
      <c r="E66" s="650" t="s">
        <v>0</v>
      </c>
      <c r="F66" s="650" t="s">
        <v>872</v>
      </c>
      <c r="G66" s="650"/>
      <c r="H66" s="244">
        <v>171</v>
      </c>
      <c r="I66" s="269"/>
    </row>
    <row r="67" spans="1:9" s="237" customFormat="1" ht="19.5" x14ac:dyDescent="0.25">
      <c r="A67" s="242" t="s">
        <v>873</v>
      </c>
      <c r="B67" s="243">
        <v>83200</v>
      </c>
      <c r="C67" s="477">
        <v>82200</v>
      </c>
      <c r="D67" s="243"/>
      <c r="E67" s="650" t="s">
        <v>1</v>
      </c>
      <c r="F67" s="650" t="s">
        <v>88</v>
      </c>
      <c r="G67" s="650"/>
      <c r="H67" s="244">
        <v>246</v>
      </c>
      <c r="I67" s="269"/>
    </row>
    <row r="68" spans="1:9" s="237" customFormat="1" ht="19.5" x14ac:dyDescent="0.25">
      <c r="A68" s="242" t="s">
        <v>874</v>
      </c>
      <c r="B68" s="243">
        <f>C68+1000</f>
        <v>121300</v>
      </c>
      <c r="C68" s="477">
        <v>120300</v>
      </c>
      <c r="D68" s="243"/>
      <c r="E68" s="650">
        <v>12</v>
      </c>
      <c r="F68" s="650">
        <v>236</v>
      </c>
      <c r="G68" s="650"/>
      <c r="H68" s="244">
        <v>259</v>
      </c>
      <c r="I68" s="269"/>
    </row>
    <row r="69" spans="1:9" s="237" customFormat="1" ht="19.5" x14ac:dyDescent="0.25">
      <c r="A69" s="253" t="s">
        <v>673</v>
      </c>
      <c r="B69" s="243">
        <f>C69+1000</f>
        <v>121300</v>
      </c>
      <c r="C69" s="477">
        <v>120300</v>
      </c>
      <c r="D69" s="243"/>
      <c r="E69" s="664">
        <v>12</v>
      </c>
      <c r="F69" s="664">
        <v>273</v>
      </c>
      <c r="G69" s="664"/>
      <c r="H69" s="253">
        <v>326</v>
      </c>
      <c r="I69" s="269"/>
    </row>
    <row r="70" spans="1:9" s="237" customFormat="1" ht="19.5" x14ac:dyDescent="0.25">
      <c r="A70" s="253" t="s">
        <v>875</v>
      </c>
      <c r="B70" s="243">
        <f>C70+1000</f>
        <v>121300</v>
      </c>
      <c r="C70" s="477">
        <v>120300</v>
      </c>
      <c r="D70" s="243"/>
      <c r="E70" s="664">
        <v>12</v>
      </c>
      <c r="F70" s="664">
        <v>300</v>
      </c>
      <c r="G70" s="664"/>
      <c r="H70" s="253">
        <v>339</v>
      </c>
      <c r="I70" s="269"/>
    </row>
    <row r="71" spans="1:9" s="237" customFormat="1" ht="19.5" x14ac:dyDescent="0.25">
      <c r="A71" s="253" t="s">
        <v>90</v>
      </c>
      <c r="B71" s="243">
        <f t="shared" si="1"/>
        <v>128700</v>
      </c>
      <c r="C71" s="477">
        <v>127700</v>
      </c>
      <c r="D71" s="243">
        <v>86000</v>
      </c>
      <c r="E71" s="664">
        <v>12</v>
      </c>
      <c r="F71" s="778">
        <v>364</v>
      </c>
      <c r="G71" s="778"/>
      <c r="H71" s="253">
        <v>378</v>
      </c>
    </row>
    <row r="72" spans="1:9" s="237" customFormat="1" ht="20.25" thickBot="1" x14ac:dyDescent="0.3">
      <c r="A72" s="250" t="s">
        <v>881</v>
      </c>
      <c r="B72" s="248">
        <v>128700</v>
      </c>
      <c r="C72" s="478">
        <v>127700</v>
      </c>
      <c r="D72" s="243"/>
      <c r="E72" s="666">
        <v>12</v>
      </c>
      <c r="F72" s="666">
        <v>393</v>
      </c>
      <c r="G72" s="664"/>
      <c r="H72" s="250">
        <v>436</v>
      </c>
    </row>
    <row r="73" spans="1:9" s="273" customFormat="1" ht="19.5" x14ac:dyDescent="0.25">
      <c r="A73" s="575" t="s">
        <v>710</v>
      </c>
      <c r="B73" s="572">
        <f>C73+1000</f>
        <v>87100</v>
      </c>
      <c r="C73" s="574">
        <v>86100</v>
      </c>
      <c r="D73" s="567">
        <v>98000</v>
      </c>
      <c r="E73" s="567" t="s">
        <v>880</v>
      </c>
      <c r="F73" s="665">
        <v>14</v>
      </c>
      <c r="G73" s="665">
        <v>14</v>
      </c>
      <c r="H73" s="576">
        <v>22</v>
      </c>
    </row>
    <row r="74" spans="1:9" ht="19.5" x14ac:dyDescent="0.25">
      <c r="A74" s="555" t="s">
        <v>731</v>
      </c>
      <c r="B74" s="569">
        <f>C74+1000</f>
        <v>85100</v>
      </c>
      <c r="C74" s="563">
        <v>84100</v>
      </c>
      <c r="D74" s="558">
        <v>89000</v>
      </c>
      <c r="E74" s="558" t="s">
        <v>880</v>
      </c>
      <c r="F74" s="584">
        <v>14</v>
      </c>
      <c r="G74" s="584">
        <v>14</v>
      </c>
      <c r="H74" s="254">
        <v>22</v>
      </c>
    </row>
    <row r="75" spans="1:9" ht="19.5" x14ac:dyDescent="0.25">
      <c r="A75" s="555" t="s">
        <v>732</v>
      </c>
      <c r="B75" s="569">
        <f>C75+1000</f>
        <v>85100</v>
      </c>
      <c r="C75" s="563">
        <v>84100</v>
      </c>
      <c r="D75" s="558">
        <v>75000</v>
      </c>
      <c r="E75" s="567" t="s">
        <v>880</v>
      </c>
      <c r="F75" s="585">
        <v>14</v>
      </c>
      <c r="G75" s="584">
        <v>14</v>
      </c>
      <c r="H75" s="254">
        <v>22</v>
      </c>
    </row>
    <row r="76" spans="1:9" ht="19.5" x14ac:dyDescent="0.25">
      <c r="A76" s="575" t="s">
        <v>760</v>
      </c>
      <c r="B76" s="569">
        <f>C76+1000</f>
        <v>87100</v>
      </c>
      <c r="C76" s="574">
        <v>86100</v>
      </c>
      <c r="D76" s="567"/>
      <c r="E76" s="567" t="s">
        <v>880</v>
      </c>
      <c r="F76" s="585">
        <v>17.5</v>
      </c>
      <c r="G76" s="585">
        <v>17.5</v>
      </c>
      <c r="H76" s="576">
        <v>22</v>
      </c>
    </row>
    <row r="77" spans="1:9" ht="20.25" thickBot="1" x14ac:dyDescent="0.3">
      <c r="A77" s="587" t="s">
        <v>733</v>
      </c>
      <c r="B77" s="571">
        <f>C77+1000</f>
        <v>87100</v>
      </c>
      <c r="C77" s="590">
        <v>86100</v>
      </c>
      <c r="D77" s="588">
        <v>98000</v>
      </c>
      <c r="E77" s="588" t="s">
        <v>880</v>
      </c>
      <c r="F77" s="589">
        <v>26</v>
      </c>
      <c r="G77" s="589">
        <v>26</v>
      </c>
      <c r="H77" s="591">
        <v>35</v>
      </c>
    </row>
  </sheetData>
  <mergeCells count="50">
    <mergeCell ref="A8:G8"/>
    <mergeCell ref="F32:G32"/>
    <mergeCell ref="F24:G24"/>
    <mergeCell ref="F19:G19"/>
    <mergeCell ref="F10:G10"/>
    <mergeCell ref="F17:G17"/>
    <mergeCell ref="F18:G18"/>
    <mergeCell ref="F14:G14"/>
    <mergeCell ref="F11:G11"/>
    <mergeCell ref="F9:G9"/>
    <mergeCell ref="F12:G12"/>
    <mergeCell ref="F13:G13"/>
    <mergeCell ref="F15:G15"/>
    <mergeCell ref="F16:G16"/>
    <mergeCell ref="F37:G37"/>
    <mergeCell ref="F20:G20"/>
    <mergeCell ref="F21:G21"/>
    <mergeCell ref="F23:G23"/>
    <mergeCell ref="F25:G25"/>
    <mergeCell ref="F26:G26"/>
    <mergeCell ref="F28:G28"/>
    <mergeCell ref="F30:G30"/>
    <mergeCell ref="F31:G31"/>
    <mergeCell ref="F33:G33"/>
    <mergeCell ref="F35:G35"/>
    <mergeCell ref="F36:G36"/>
    <mergeCell ref="F22:G22"/>
    <mergeCell ref="F27:G27"/>
    <mergeCell ref="F34:G34"/>
    <mergeCell ref="F29:G29"/>
    <mergeCell ref="F60:G60"/>
    <mergeCell ref="F71:G71"/>
    <mergeCell ref="F58:G58"/>
    <mergeCell ref="F59:G59"/>
    <mergeCell ref="F61:G61"/>
    <mergeCell ref="F62:G62"/>
    <mergeCell ref="F63:G63"/>
    <mergeCell ref="F64:G64"/>
    <mergeCell ref="F57:G57"/>
    <mergeCell ref="F38:G38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</mergeCells>
  <printOptions horizontalCentered="1"/>
  <pageMargins left="0.31496062992125984" right="0.31496062992125984" top="0.24" bottom="0.17" header="0.24" footer="0"/>
  <pageSetup paperSize="9" scale="63" orientation="portrait" r:id="rId1"/>
  <rowBreaks count="1" manualBreakCount="1">
    <brk id="67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"/>
  <sheetViews>
    <sheetView view="pageBreakPreview" zoomScaleSheetLayoutView="100" workbookViewId="0">
      <selection activeCell="K8" sqref="K8:L8"/>
    </sheetView>
  </sheetViews>
  <sheetFormatPr defaultRowHeight="15" x14ac:dyDescent="0.25"/>
  <cols>
    <col min="1" max="1" width="44.7109375" style="181" customWidth="1"/>
    <col min="2" max="2" width="10.85546875" style="181" customWidth="1"/>
    <col min="3" max="3" width="7.7109375" style="181" customWidth="1"/>
    <col min="4" max="4" width="5.5703125" style="181" customWidth="1"/>
    <col min="5" max="5" width="12.7109375" style="181" customWidth="1"/>
    <col min="6" max="6" width="9.85546875" style="181" bestFit="1" customWidth="1"/>
    <col min="7" max="7" width="14.85546875" style="181" customWidth="1"/>
    <col min="8" max="8" width="17.42578125" style="181" customWidth="1"/>
    <col min="9" max="9" width="17.7109375" style="181" customWidth="1"/>
    <col min="10" max="10" width="9.140625" style="181"/>
    <col min="11" max="11" width="8" style="181" customWidth="1"/>
    <col min="12" max="12" width="16.42578125" style="181" customWidth="1"/>
  </cols>
  <sheetData>
    <row r="1" spans="1:12" x14ac:dyDescent="0.25">
      <c r="A1" s="180"/>
      <c r="B1" s="180"/>
      <c r="C1" s="180"/>
      <c r="D1" s="180"/>
      <c r="E1" s="180"/>
      <c r="F1" s="180"/>
      <c r="G1" s="180"/>
      <c r="H1" s="295"/>
      <c r="I1" s="295"/>
      <c r="J1" s="295"/>
      <c r="K1" s="180"/>
      <c r="L1" s="180"/>
    </row>
    <row r="2" spans="1:12" x14ac:dyDescent="0.25">
      <c r="A2" s="180"/>
      <c r="B2" s="180"/>
      <c r="C2" s="180"/>
      <c r="D2" s="180"/>
      <c r="E2" s="180"/>
      <c r="F2" s="180"/>
      <c r="G2" s="180"/>
      <c r="H2" s="295"/>
      <c r="I2" s="295"/>
      <c r="J2" s="295"/>
      <c r="K2" s="180"/>
      <c r="L2" s="180"/>
    </row>
    <row r="3" spans="1:12" x14ac:dyDescent="0.25">
      <c r="A3" s="180"/>
      <c r="B3" s="180"/>
      <c r="C3" s="180"/>
      <c r="D3" s="180"/>
      <c r="E3" s="180"/>
      <c r="F3" s="180"/>
      <c r="G3" s="180"/>
      <c r="H3" s="295"/>
      <c r="I3" s="295"/>
      <c r="J3" s="295"/>
      <c r="K3" s="180"/>
      <c r="L3" s="180"/>
    </row>
    <row r="4" spans="1:12" ht="21" customHeight="1" x14ac:dyDescent="0.25">
      <c r="A4" s="180"/>
      <c r="B4" s="180"/>
      <c r="C4" s="180"/>
      <c r="D4" s="180"/>
      <c r="E4" s="180"/>
      <c r="F4" s="296"/>
      <c r="G4" s="296"/>
      <c r="H4" s="296"/>
      <c r="I4" s="296"/>
      <c r="J4" s="296"/>
      <c r="K4" s="296"/>
      <c r="L4" s="180"/>
    </row>
    <row r="5" spans="1:12" ht="21" customHeight="1" x14ac:dyDescent="0.25">
      <c r="A5" s="180"/>
      <c r="B5" s="295"/>
      <c r="C5" s="180"/>
      <c r="D5" s="180"/>
      <c r="E5" s="180"/>
      <c r="F5" s="295"/>
      <c r="G5" s="295"/>
      <c r="H5" s="295"/>
      <c r="I5" s="295"/>
      <c r="J5" s="295"/>
      <c r="K5" s="295"/>
      <c r="L5" s="295"/>
    </row>
    <row r="6" spans="1:12" ht="21" customHeight="1" x14ac:dyDescent="0.25">
      <c r="A6" s="180"/>
      <c r="B6" s="295"/>
      <c r="C6" s="180"/>
      <c r="D6" s="180"/>
      <c r="E6" s="180"/>
      <c r="F6" s="295"/>
      <c r="G6" s="295"/>
      <c r="H6" s="295"/>
      <c r="I6" s="295"/>
      <c r="J6" s="295"/>
      <c r="K6" s="295"/>
      <c r="L6" s="295"/>
    </row>
    <row r="7" spans="1:12" ht="21" customHeight="1" x14ac:dyDescent="0.25">
      <c r="A7" s="180"/>
      <c r="B7" s="180"/>
      <c r="C7" s="180"/>
      <c r="D7" s="180"/>
      <c r="E7" s="180"/>
      <c r="F7" s="295"/>
      <c r="G7" s="295"/>
      <c r="H7" s="295"/>
      <c r="I7" s="295"/>
      <c r="J7" s="295"/>
      <c r="K7" s="295"/>
      <c r="L7" s="180"/>
    </row>
    <row r="8" spans="1:12" ht="21" customHeight="1" x14ac:dyDescent="0.25">
      <c r="A8" s="821" t="s">
        <v>807</v>
      </c>
      <c r="B8" s="822"/>
      <c r="C8" s="822"/>
      <c r="D8" s="822"/>
      <c r="E8" s="822"/>
      <c r="F8" s="822"/>
      <c r="G8" s="822"/>
      <c r="H8" s="822"/>
      <c r="I8" s="822"/>
      <c r="J8" s="823"/>
      <c r="K8" s="807">
        <v>45071</v>
      </c>
      <c r="L8" s="808"/>
    </row>
    <row r="9" spans="1:12" s="226" customFormat="1" ht="18.75" customHeight="1" x14ac:dyDescent="0.35">
      <c r="A9" s="799" t="s">
        <v>91</v>
      </c>
      <c r="B9" s="820" t="s">
        <v>92</v>
      </c>
      <c r="C9" s="820" t="s">
        <v>93</v>
      </c>
      <c r="D9" s="820"/>
      <c r="E9" s="820"/>
      <c r="F9" s="824" t="s">
        <v>94</v>
      </c>
      <c r="G9" s="824"/>
      <c r="H9" s="819" t="s">
        <v>95</v>
      </c>
      <c r="I9" s="819"/>
      <c r="J9" s="819" t="s">
        <v>96</v>
      </c>
      <c r="K9" s="819"/>
      <c r="L9" s="819"/>
    </row>
    <row r="10" spans="1:12" s="226" customFormat="1" ht="49.5" x14ac:dyDescent="0.35">
      <c r="A10" s="799"/>
      <c r="B10" s="820"/>
      <c r="C10" s="820" t="s">
        <v>97</v>
      </c>
      <c r="D10" s="820"/>
      <c r="E10" s="284" t="s">
        <v>98</v>
      </c>
      <c r="F10" s="285" t="s">
        <v>99</v>
      </c>
      <c r="G10" s="300" t="s">
        <v>100</v>
      </c>
      <c r="H10" s="286" t="s">
        <v>520</v>
      </c>
      <c r="I10" s="299" t="s">
        <v>677</v>
      </c>
      <c r="J10" s="819" t="s">
        <v>101</v>
      </c>
      <c r="K10" s="819"/>
      <c r="L10" s="299" t="s">
        <v>677</v>
      </c>
    </row>
    <row r="11" spans="1:12" s="226" customFormat="1" ht="16.5" customHeight="1" x14ac:dyDescent="0.35">
      <c r="A11" s="814" t="s">
        <v>468</v>
      </c>
      <c r="B11" s="287">
        <v>0.45</v>
      </c>
      <c r="C11" s="810">
        <v>1200</v>
      </c>
      <c r="D11" s="810"/>
      <c r="E11" s="810">
        <v>1150</v>
      </c>
      <c r="F11" s="288"/>
      <c r="G11" s="289"/>
      <c r="H11" s="291">
        <v>470</v>
      </c>
      <c r="I11" s="292">
        <v>392</v>
      </c>
      <c r="J11" s="811">
        <v>590</v>
      </c>
      <c r="K11" s="810"/>
      <c r="L11" s="292">
        <v>495</v>
      </c>
    </row>
    <row r="12" spans="1:12" s="226" customFormat="1" ht="19.5" x14ac:dyDescent="0.35">
      <c r="A12" s="815"/>
      <c r="B12" s="290">
        <v>0.5</v>
      </c>
      <c r="C12" s="810"/>
      <c r="D12" s="810"/>
      <c r="E12" s="810"/>
      <c r="F12" s="293">
        <v>5.4</v>
      </c>
      <c r="G12" s="294">
        <v>4.5</v>
      </c>
      <c r="H12" s="291">
        <v>505</v>
      </c>
      <c r="I12" s="292">
        <v>420</v>
      </c>
      <c r="J12" s="811">
        <v>660</v>
      </c>
      <c r="K12" s="810"/>
      <c r="L12" s="292">
        <v>550</v>
      </c>
    </row>
    <row r="13" spans="1:12" s="226" customFormat="1" ht="19.5" hidden="1" customHeight="1" x14ac:dyDescent="0.35">
      <c r="A13" s="815"/>
      <c r="B13" s="290">
        <v>0.55000000000000004</v>
      </c>
      <c r="C13" s="810"/>
      <c r="D13" s="810"/>
      <c r="E13" s="810"/>
      <c r="F13" s="293">
        <v>5.9</v>
      </c>
      <c r="G13" s="294">
        <v>4.916666666666667</v>
      </c>
      <c r="H13" s="291"/>
      <c r="I13" s="292"/>
      <c r="J13" s="811"/>
      <c r="K13" s="810"/>
      <c r="L13" s="292"/>
    </row>
    <row r="14" spans="1:12" s="226" customFormat="1" ht="19.5" x14ac:dyDescent="0.35">
      <c r="A14" s="815"/>
      <c r="B14" s="290">
        <v>0.7</v>
      </c>
      <c r="C14" s="810"/>
      <c r="D14" s="810"/>
      <c r="E14" s="810"/>
      <c r="F14" s="293">
        <v>7.4</v>
      </c>
      <c r="G14" s="294">
        <v>6.1666666666666696</v>
      </c>
      <c r="H14" s="291">
        <v>750</v>
      </c>
      <c r="I14" s="292">
        <v>625</v>
      </c>
      <c r="J14" s="811">
        <v>925</v>
      </c>
      <c r="K14" s="810"/>
      <c r="L14" s="292">
        <v>770</v>
      </c>
    </row>
    <row r="15" spans="1:12" s="226" customFormat="1" ht="19.5" x14ac:dyDescent="0.35">
      <c r="A15" s="815"/>
      <c r="B15" s="290">
        <v>0.8</v>
      </c>
      <c r="C15" s="810"/>
      <c r="D15" s="810"/>
      <c r="E15" s="810"/>
      <c r="F15" s="293">
        <v>8.4</v>
      </c>
      <c r="G15" s="294">
        <v>7</v>
      </c>
      <c r="H15" s="291">
        <v>850</v>
      </c>
      <c r="I15" s="292">
        <v>710</v>
      </c>
      <c r="J15" s="811"/>
      <c r="K15" s="810"/>
      <c r="L15" s="292"/>
    </row>
    <row r="16" spans="1:12" s="226" customFormat="1" ht="30.75" customHeight="1" x14ac:dyDescent="0.35">
      <c r="A16" s="816"/>
      <c r="B16" s="290">
        <v>0.9</v>
      </c>
      <c r="C16" s="810"/>
      <c r="D16" s="810"/>
      <c r="E16" s="810"/>
      <c r="F16" s="293">
        <v>9.3000000000000007</v>
      </c>
      <c r="G16" s="294">
        <v>7.75</v>
      </c>
      <c r="H16" s="291">
        <v>1005</v>
      </c>
      <c r="I16" s="292">
        <v>840</v>
      </c>
      <c r="J16" s="811"/>
      <c r="K16" s="811"/>
      <c r="L16" s="292"/>
    </row>
    <row r="17" spans="1:12" s="226" customFormat="1" ht="0.75" customHeight="1" x14ac:dyDescent="0.35">
      <c r="A17" s="809"/>
      <c r="B17" s="290">
        <v>0.45</v>
      </c>
      <c r="C17" s="810">
        <v>1145</v>
      </c>
      <c r="D17" s="810"/>
      <c r="E17" s="810">
        <v>1080</v>
      </c>
      <c r="F17" s="293"/>
      <c r="G17" s="294"/>
      <c r="H17" s="291">
        <v>235</v>
      </c>
      <c r="I17" s="292">
        <f t="shared" ref="I17:I22" si="0">H17/1.145</f>
        <v>205.24017467248908</v>
      </c>
      <c r="J17" s="811">
        <v>342</v>
      </c>
      <c r="K17" s="810"/>
      <c r="L17" s="292">
        <f t="shared" ref="L17:L22" si="1">J17/1.145</f>
        <v>298.68995633187774</v>
      </c>
    </row>
    <row r="18" spans="1:12" s="226" customFormat="1" ht="19.5" hidden="1" x14ac:dyDescent="0.35">
      <c r="A18" s="809"/>
      <c r="B18" s="290">
        <v>0.5</v>
      </c>
      <c r="C18" s="810"/>
      <c r="D18" s="810"/>
      <c r="E18" s="810"/>
      <c r="F18" s="293">
        <v>5.4</v>
      </c>
      <c r="G18" s="294">
        <v>4.716157205240175</v>
      </c>
      <c r="H18" s="291">
        <v>257</v>
      </c>
      <c r="I18" s="292">
        <f t="shared" si="0"/>
        <v>224.45414847161572</v>
      </c>
      <c r="J18" s="811">
        <v>360</v>
      </c>
      <c r="K18" s="810"/>
      <c r="L18" s="292">
        <f t="shared" si="1"/>
        <v>314.41048034934499</v>
      </c>
    </row>
    <row r="19" spans="1:12" s="226" customFormat="1" ht="19.5" hidden="1" x14ac:dyDescent="0.35">
      <c r="A19" s="809"/>
      <c r="B19" s="290">
        <v>0.55000000000000004</v>
      </c>
      <c r="C19" s="810"/>
      <c r="D19" s="810"/>
      <c r="E19" s="810"/>
      <c r="F19" s="293">
        <v>5.9</v>
      </c>
      <c r="G19" s="294">
        <v>5.1528384279475983</v>
      </c>
      <c r="H19" s="291">
        <v>221</v>
      </c>
      <c r="I19" s="292">
        <f t="shared" si="0"/>
        <v>193.01310043668121</v>
      </c>
      <c r="J19" s="811">
        <v>315</v>
      </c>
      <c r="K19" s="810"/>
      <c r="L19" s="292">
        <f t="shared" si="1"/>
        <v>275.10917030567686</v>
      </c>
    </row>
    <row r="20" spans="1:12" s="226" customFormat="1" ht="19.5" hidden="1" x14ac:dyDescent="0.35">
      <c r="A20" s="809"/>
      <c r="B20" s="290">
        <v>0.7</v>
      </c>
      <c r="C20" s="810"/>
      <c r="D20" s="810"/>
      <c r="E20" s="810"/>
      <c r="F20" s="293">
        <v>7.4</v>
      </c>
      <c r="G20" s="294">
        <v>6.4628820960698699</v>
      </c>
      <c r="H20" s="291">
        <v>350</v>
      </c>
      <c r="I20" s="292">
        <f t="shared" si="0"/>
        <v>305.67685589519652</v>
      </c>
      <c r="J20" s="811">
        <v>484</v>
      </c>
      <c r="K20" s="810"/>
      <c r="L20" s="292">
        <f t="shared" si="1"/>
        <v>422.70742358078604</v>
      </c>
    </row>
    <row r="21" spans="1:12" s="226" customFormat="1" ht="19.5" hidden="1" x14ac:dyDescent="0.35">
      <c r="A21" s="809"/>
      <c r="B21" s="290">
        <v>0.8</v>
      </c>
      <c r="C21" s="810"/>
      <c r="D21" s="810"/>
      <c r="E21" s="810"/>
      <c r="F21" s="293">
        <v>8.4</v>
      </c>
      <c r="G21" s="294">
        <v>7.3362445414847173</v>
      </c>
      <c r="H21" s="291">
        <v>410</v>
      </c>
      <c r="I21" s="292">
        <f t="shared" si="0"/>
        <v>358.07860262008734</v>
      </c>
      <c r="J21" s="811"/>
      <c r="K21" s="810"/>
      <c r="L21" s="292">
        <f t="shared" si="1"/>
        <v>0</v>
      </c>
    </row>
    <row r="22" spans="1:12" s="226" customFormat="1" ht="23.25" hidden="1" customHeight="1" thickBot="1" x14ac:dyDescent="0.4">
      <c r="A22" s="809"/>
      <c r="B22" s="290">
        <v>0.9</v>
      </c>
      <c r="C22" s="810"/>
      <c r="D22" s="810"/>
      <c r="E22" s="810"/>
      <c r="F22" s="293">
        <v>9.3000000000000007</v>
      </c>
      <c r="G22" s="294">
        <v>8.1222707423580793</v>
      </c>
      <c r="H22" s="291">
        <v>467</v>
      </c>
      <c r="I22" s="292">
        <f t="shared" si="0"/>
        <v>407.86026200873363</v>
      </c>
      <c r="J22" s="811"/>
      <c r="K22" s="811"/>
      <c r="L22" s="292">
        <f t="shared" si="1"/>
        <v>0</v>
      </c>
    </row>
    <row r="23" spans="1:12" s="226" customFormat="1" ht="3" hidden="1" customHeight="1" thickBot="1" x14ac:dyDescent="0.4">
      <c r="A23" s="809"/>
      <c r="B23" s="290">
        <v>0.45</v>
      </c>
      <c r="C23" s="810">
        <v>1125</v>
      </c>
      <c r="D23" s="810"/>
      <c r="E23" s="810">
        <v>1060</v>
      </c>
      <c r="F23" s="293"/>
      <c r="G23" s="294"/>
      <c r="H23" s="291">
        <v>235</v>
      </c>
      <c r="I23" s="292">
        <f>H23/1.125</f>
        <v>208.88888888888889</v>
      </c>
      <c r="J23" s="811">
        <v>342</v>
      </c>
      <c r="K23" s="810"/>
      <c r="L23" s="292">
        <f>J23/1.125</f>
        <v>304</v>
      </c>
    </row>
    <row r="24" spans="1:12" s="226" customFormat="1" ht="19.5" hidden="1" x14ac:dyDescent="0.35">
      <c r="A24" s="809"/>
      <c r="B24" s="290">
        <v>0.5</v>
      </c>
      <c r="C24" s="810"/>
      <c r="D24" s="810"/>
      <c r="E24" s="810"/>
      <c r="F24" s="293">
        <v>5.4</v>
      </c>
      <c r="G24" s="294">
        <v>4.8</v>
      </c>
      <c r="H24" s="291">
        <v>257</v>
      </c>
      <c r="I24" s="292">
        <v>234.67</v>
      </c>
      <c r="J24" s="811">
        <v>360</v>
      </c>
      <c r="K24" s="810"/>
      <c r="L24" s="292">
        <f>J24/1.125</f>
        <v>320</v>
      </c>
    </row>
    <row r="25" spans="1:12" s="226" customFormat="1" ht="19.5" hidden="1" x14ac:dyDescent="0.35">
      <c r="A25" s="809"/>
      <c r="B25" s="290">
        <v>0.55000000000000004</v>
      </c>
      <c r="C25" s="810"/>
      <c r="D25" s="810"/>
      <c r="E25" s="810"/>
      <c r="F25" s="293">
        <v>5.9</v>
      </c>
      <c r="G25" s="294">
        <v>5.2444444444444445</v>
      </c>
      <c r="H25" s="291">
        <v>220</v>
      </c>
      <c r="I25" s="292">
        <v>195.56</v>
      </c>
      <c r="J25" s="811">
        <v>315</v>
      </c>
      <c r="K25" s="810"/>
      <c r="L25" s="292">
        <f>J25/1.125</f>
        <v>280</v>
      </c>
    </row>
    <row r="26" spans="1:12" s="226" customFormat="1" ht="19.5" hidden="1" x14ac:dyDescent="0.35">
      <c r="A26" s="809"/>
      <c r="B26" s="290">
        <v>0.7</v>
      </c>
      <c r="C26" s="810"/>
      <c r="D26" s="810"/>
      <c r="E26" s="810"/>
      <c r="F26" s="293">
        <v>7.4</v>
      </c>
      <c r="G26" s="294">
        <v>6.5777777777777775</v>
      </c>
      <c r="H26" s="291">
        <v>350</v>
      </c>
      <c r="I26" s="292">
        <v>322.67</v>
      </c>
      <c r="J26" s="811">
        <v>484</v>
      </c>
      <c r="K26" s="810"/>
      <c r="L26" s="292">
        <f>J26/1.125</f>
        <v>430.22222222222223</v>
      </c>
    </row>
    <row r="27" spans="1:12" s="226" customFormat="1" ht="19.5" hidden="1" x14ac:dyDescent="0.35">
      <c r="A27" s="809"/>
      <c r="B27" s="290">
        <v>0.8</v>
      </c>
      <c r="C27" s="810"/>
      <c r="D27" s="810"/>
      <c r="E27" s="810"/>
      <c r="F27" s="293">
        <v>8.4</v>
      </c>
      <c r="G27" s="294">
        <v>7.4666666666666668</v>
      </c>
      <c r="H27" s="291">
        <v>410</v>
      </c>
      <c r="I27" s="292">
        <v>368</v>
      </c>
      <c r="J27" s="811"/>
      <c r="K27" s="810"/>
      <c r="L27" s="292"/>
    </row>
    <row r="28" spans="1:12" s="226" customFormat="1" ht="6.75" hidden="1" customHeight="1" thickBot="1" x14ac:dyDescent="0.4">
      <c r="A28" s="809"/>
      <c r="B28" s="290">
        <v>0.9</v>
      </c>
      <c r="C28" s="810"/>
      <c r="D28" s="810"/>
      <c r="E28" s="810"/>
      <c r="F28" s="293">
        <v>9.3000000000000007</v>
      </c>
      <c r="G28" s="294">
        <v>8.2666666666666675</v>
      </c>
      <c r="H28" s="291">
        <v>467</v>
      </c>
      <c r="I28" s="292">
        <v>377.78</v>
      </c>
      <c r="J28" s="811"/>
      <c r="K28" s="811"/>
      <c r="L28" s="292"/>
    </row>
    <row r="29" spans="1:12" s="226" customFormat="1" ht="16.5" customHeight="1" x14ac:dyDescent="0.35">
      <c r="A29" s="814" t="s">
        <v>469</v>
      </c>
      <c r="B29" s="290">
        <v>0.45</v>
      </c>
      <c r="C29" s="810">
        <v>1150</v>
      </c>
      <c r="D29" s="810"/>
      <c r="E29" s="810">
        <v>1100</v>
      </c>
      <c r="F29" s="293"/>
      <c r="G29" s="294"/>
      <c r="H29" s="291">
        <v>470</v>
      </c>
      <c r="I29" s="292">
        <v>410</v>
      </c>
      <c r="J29" s="811">
        <v>590</v>
      </c>
      <c r="K29" s="811"/>
      <c r="L29" s="292">
        <v>515</v>
      </c>
    </row>
    <row r="30" spans="1:12" s="226" customFormat="1" ht="19.5" x14ac:dyDescent="0.35">
      <c r="A30" s="815"/>
      <c r="B30" s="290">
        <v>0.5</v>
      </c>
      <c r="C30" s="810"/>
      <c r="D30" s="810"/>
      <c r="E30" s="810"/>
      <c r="F30" s="293">
        <v>5.4</v>
      </c>
      <c r="G30" s="294">
        <v>4.7</v>
      </c>
      <c r="H30" s="291">
        <v>505</v>
      </c>
      <c r="I30" s="292">
        <v>440</v>
      </c>
      <c r="J30" s="811">
        <v>660</v>
      </c>
      <c r="K30" s="811"/>
      <c r="L30" s="292">
        <v>550</v>
      </c>
    </row>
    <row r="31" spans="1:12" s="226" customFormat="1" ht="60.75" customHeight="1" x14ac:dyDescent="0.35">
      <c r="A31" s="816"/>
      <c r="B31" s="290">
        <v>0.7</v>
      </c>
      <c r="C31" s="810"/>
      <c r="D31" s="810"/>
      <c r="E31" s="810"/>
      <c r="F31" s="293">
        <v>7.4</v>
      </c>
      <c r="G31" s="294">
        <v>6.45</v>
      </c>
      <c r="H31" s="291">
        <v>750</v>
      </c>
      <c r="I31" s="292">
        <v>655</v>
      </c>
      <c r="J31" s="818">
        <v>925</v>
      </c>
      <c r="K31" s="818"/>
      <c r="L31" s="292">
        <v>770</v>
      </c>
    </row>
    <row r="32" spans="1:12" s="226" customFormat="1" ht="48" customHeight="1" x14ac:dyDescent="0.35">
      <c r="A32" s="812" t="s">
        <v>103</v>
      </c>
      <c r="B32" s="813"/>
      <c r="C32" s="813"/>
      <c r="D32" s="813"/>
      <c r="E32" s="813"/>
      <c r="F32" s="813"/>
      <c r="G32" s="813"/>
      <c r="H32" s="813"/>
      <c r="I32" s="813"/>
      <c r="J32" s="813"/>
      <c r="K32" s="813"/>
      <c r="L32" s="813"/>
    </row>
    <row r="33" spans="1:12" s="226" customFormat="1" ht="16.5" customHeight="1" x14ac:dyDescent="0.35">
      <c r="A33" s="814" t="s">
        <v>470</v>
      </c>
      <c r="B33" s="290">
        <v>0.45</v>
      </c>
      <c r="C33" s="810">
        <v>1051</v>
      </c>
      <c r="D33" s="810"/>
      <c r="E33" s="810">
        <v>1000</v>
      </c>
      <c r="F33" s="293"/>
      <c r="G33" s="294"/>
      <c r="H33" s="291">
        <v>470</v>
      </c>
      <c r="I33" s="292">
        <v>450</v>
      </c>
      <c r="J33" s="811">
        <v>590</v>
      </c>
      <c r="K33" s="811"/>
      <c r="L33" s="292">
        <v>565</v>
      </c>
    </row>
    <row r="34" spans="1:12" s="226" customFormat="1" ht="19.5" x14ac:dyDescent="0.35">
      <c r="A34" s="815"/>
      <c r="B34" s="290">
        <v>0.5</v>
      </c>
      <c r="C34" s="810"/>
      <c r="D34" s="810"/>
      <c r="E34" s="810"/>
      <c r="F34" s="293">
        <v>5.4</v>
      </c>
      <c r="G34" s="294">
        <v>5.1379638439581354</v>
      </c>
      <c r="H34" s="291">
        <v>505</v>
      </c>
      <c r="I34" s="292">
        <v>480</v>
      </c>
      <c r="J34" s="811">
        <v>660</v>
      </c>
      <c r="K34" s="810"/>
      <c r="L34" s="292">
        <v>630</v>
      </c>
    </row>
    <row r="35" spans="1:12" s="226" customFormat="1" ht="19.5" hidden="1" customHeight="1" x14ac:dyDescent="0.35">
      <c r="A35" s="815"/>
      <c r="B35" s="290">
        <v>0.55000000000000004</v>
      </c>
      <c r="C35" s="810"/>
      <c r="D35" s="810"/>
      <c r="E35" s="810"/>
      <c r="F35" s="293">
        <v>5.9</v>
      </c>
      <c r="G35" s="294">
        <v>5.6137012369172226</v>
      </c>
      <c r="H35" s="291"/>
      <c r="I35" s="292"/>
      <c r="J35" s="811"/>
      <c r="K35" s="810"/>
      <c r="L35" s="292"/>
    </row>
    <row r="36" spans="1:12" s="226" customFormat="1" ht="19.5" x14ac:dyDescent="0.35">
      <c r="A36" s="815"/>
      <c r="B36" s="290">
        <v>0.7</v>
      </c>
      <c r="C36" s="810"/>
      <c r="D36" s="810"/>
      <c r="E36" s="810"/>
      <c r="F36" s="293">
        <v>7.4</v>
      </c>
      <c r="G36" s="294">
        <v>7.0409134157944813</v>
      </c>
      <c r="H36" s="291">
        <v>750</v>
      </c>
      <c r="I36" s="292">
        <v>715</v>
      </c>
      <c r="J36" s="811">
        <v>925</v>
      </c>
      <c r="K36" s="810"/>
      <c r="L36" s="292">
        <v>880</v>
      </c>
    </row>
    <row r="37" spans="1:12" s="226" customFormat="1" ht="19.5" x14ac:dyDescent="0.35">
      <c r="A37" s="815"/>
      <c r="B37" s="290">
        <v>0.8</v>
      </c>
      <c r="C37" s="810"/>
      <c r="D37" s="810"/>
      <c r="E37" s="810"/>
      <c r="F37" s="293">
        <v>8.4</v>
      </c>
      <c r="G37" s="294">
        <v>7.9923882017126546</v>
      </c>
      <c r="H37" s="291"/>
      <c r="I37" s="292"/>
      <c r="J37" s="811"/>
      <c r="K37" s="810"/>
      <c r="L37" s="292"/>
    </row>
    <row r="38" spans="1:12" s="226" customFormat="1" ht="24.75" customHeight="1" x14ac:dyDescent="0.35">
      <c r="A38" s="816"/>
      <c r="B38" s="290">
        <v>0.9</v>
      </c>
      <c r="C38" s="810"/>
      <c r="D38" s="810"/>
      <c r="E38" s="810"/>
      <c r="F38" s="293">
        <v>9.3000000000000007</v>
      </c>
      <c r="G38" s="294">
        <v>8.8487155090390104</v>
      </c>
      <c r="H38" s="291"/>
      <c r="I38" s="292"/>
      <c r="J38" s="811"/>
      <c r="K38" s="811"/>
      <c r="L38" s="292"/>
    </row>
    <row r="39" spans="1:12" s="226" customFormat="1" ht="36" customHeight="1" x14ac:dyDescent="0.35">
      <c r="A39" s="814" t="s">
        <v>471</v>
      </c>
      <c r="B39" s="298">
        <v>0.45</v>
      </c>
      <c r="C39" s="810">
        <v>1060</v>
      </c>
      <c r="D39" s="810"/>
      <c r="E39" s="810">
        <v>1000</v>
      </c>
      <c r="F39" s="293"/>
      <c r="G39" s="294"/>
      <c r="H39" s="291">
        <v>470</v>
      </c>
      <c r="I39" s="292">
        <v>445</v>
      </c>
      <c r="J39" s="811">
        <v>590</v>
      </c>
      <c r="K39" s="811"/>
      <c r="L39" s="292">
        <v>560</v>
      </c>
    </row>
    <row r="40" spans="1:12" s="226" customFormat="1" ht="19.5" x14ac:dyDescent="0.35">
      <c r="A40" s="815"/>
      <c r="B40" s="290">
        <v>0.5</v>
      </c>
      <c r="C40" s="810"/>
      <c r="D40" s="810"/>
      <c r="E40" s="810"/>
      <c r="F40" s="293">
        <v>5.4</v>
      </c>
      <c r="G40" s="294">
        <v>5.0943396226415096</v>
      </c>
      <c r="H40" s="291">
        <v>505</v>
      </c>
      <c r="I40" s="292">
        <v>480</v>
      </c>
      <c r="J40" s="811">
        <v>660</v>
      </c>
      <c r="K40" s="810"/>
      <c r="L40" s="292">
        <v>625</v>
      </c>
    </row>
    <row r="41" spans="1:12" s="226" customFormat="1" ht="19.5" hidden="1" customHeight="1" x14ac:dyDescent="0.35">
      <c r="A41" s="815"/>
      <c r="B41" s="290">
        <v>0.55000000000000004</v>
      </c>
      <c r="C41" s="810"/>
      <c r="D41" s="810"/>
      <c r="E41" s="810"/>
      <c r="F41" s="293">
        <v>5.9</v>
      </c>
      <c r="G41" s="294">
        <v>5.5660377358490569</v>
      </c>
      <c r="H41" s="291"/>
      <c r="I41" s="292"/>
      <c r="J41" s="811"/>
      <c r="K41" s="810"/>
      <c r="L41" s="292"/>
    </row>
    <row r="42" spans="1:12" s="226" customFormat="1" ht="19.5" x14ac:dyDescent="0.35">
      <c r="A42" s="815"/>
      <c r="B42" s="290">
        <v>0.7</v>
      </c>
      <c r="C42" s="810"/>
      <c r="D42" s="810"/>
      <c r="E42" s="810"/>
      <c r="F42" s="293">
        <v>7.4</v>
      </c>
      <c r="G42" s="294">
        <v>6.9811320754716988</v>
      </c>
      <c r="H42" s="291">
        <v>750</v>
      </c>
      <c r="I42" s="292">
        <v>710</v>
      </c>
      <c r="J42" s="811">
        <v>925</v>
      </c>
      <c r="K42" s="810"/>
      <c r="L42" s="292">
        <v>875</v>
      </c>
    </row>
    <row r="43" spans="1:12" s="226" customFormat="1" ht="19.5" customHeight="1" x14ac:dyDescent="0.35">
      <c r="A43" s="816"/>
      <c r="B43" s="290">
        <v>0.8</v>
      </c>
      <c r="C43" s="810"/>
      <c r="D43" s="810"/>
      <c r="E43" s="810"/>
      <c r="F43" s="293">
        <v>8.4</v>
      </c>
      <c r="G43" s="294">
        <v>7.9245283018867934</v>
      </c>
      <c r="H43" s="291">
        <v>850</v>
      </c>
      <c r="I43" s="292">
        <v>805</v>
      </c>
      <c r="J43" s="811"/>
      <c r="K43" s="810"/>
      <c r="L43" s="292"/>
    </row>
    <row r="44" spans="1:12" s="226" customFormat="1" ht="28.5" customHeight="1" x14ac:dyDescent="0.35">
      <c r="A44" s="814" t="s">
        <v>472</v>
      </c>
      <c r="B44" s="298"/>
      <c r="C44" s="810">
        <v>1047</v>
      </c>
      <c r="D44" s="810"/>
      <c r="E44" s="810">
        <v>1000</v>
      </c>
      <c r="F44" s="293"/>
      <c r="G44" s="294"/>
      <c r="H44" s="291"/>
      <c r="I44" s="292"/>
      <c r="J44" s="811"/>
      <c r="K44" s="811"/>
      <c r="L44" s="292"/>
    </row>
    <row r="45" spans="1:12" s="226" customFormat="1" ht="19.5" x14ac:dyDescent="0.35">
      <c r="A45" s="815"/>
      <c r="B45" s="290">
        <v>0.5</v>
      </c>
      <c r="C45" s="810"/>
      <c r="D45" s="810"/>
      <c r="E45" s="810"/>
      <c r="F45" s="293">
        <v>5.4</v>
      </c>
      <c r="G45" s="294">
        <v>5.1575931232091694</v>
      </c>
      <c r="H45" s="291">
        <v>505</v>
      </c>
      <c r="I45" s="292">
        <v>485</v>
      </c>
      <c r="J45" s="811"/>
      <c r="K45" s="810"/>
      <c r="L45" s="292"/>
    </row>
    <row r="46" spans="1:12" s="226" customFormat="1" ht="19.5" hidden="1" customHeight="1" x14ac:dyDescent="0.35">
      <c r="A46" s="815"/>
      <c r="B46" s="290">
        <v>0.55000000000000004</v>
      </c>
      <c r="C46" s="810"/>
      <c r="D46" s="810"/>
      <c r="E46" s="810"/>
      <c r="F46" s="293">
        <v>5.9</v>
      </c>
      <c r="G46" s="294">
        <v>5.6351480420248325</v>
      </c>
      <c r="H46" s="291"/>
      <c r="I46" s="292"/>
      <c r="J46" s="811">
        <v>315</v>
      </c>
      <c r="K46" s="810"/>
      <c r="L46" s="292">
        <f t="shared" ref="L46" si="2">J46/1.047</f>
        <v>300.85959885386819</v>
      </c>
    </row>
    <row r="47" spans="1:12" s="226" customFormat="1" ht="19.5" x14ac:dyDescent="0.35">
      <c r="A47" s="815"/>
      <c r="B47" s="290">
        <v>0.7</v>
      </c>
      <c r="C47" s="810"/>
      <c r="D47" s="810"/>
      <c r="E47" s="810"/>
      <c r="F47" s="293">
        <v>7.4</v>
      </c>
      <c r="G47" s="294">
        <v>7.0678127984718246</v>
      </c>
      <c r="H47" s="291">
        <v>750</v>
      </c>
      <c r="I47" s="292">
        <v>720</v>
      </c>
      <c r="J47" s="811"/>
      <c r="K47" s="810"/>
      <c r="L47" s="292"/>
    </row>
    <row r="48" spans="1:12" s="226" customFormat="1" ht="19.5" x14ac:dyDescent="0.35">
      <c r="A48" s="815"/>
      <c r="B48" s="290">
        <v>0.8</v>
      </c>
      <c r="C48" s="810"/>
      <c r="D48" s="810"/>
      <c r="E48" s="810"/>
      <c r="F48" s="293">
        <v>8.4</v>
      </c>
      <c r="G48" s="294">
        <v>8.0229226361031536</v>
      </c>
      <c r="H48" s="291">
        <v>850</v>
      </c>
      <c r="I48" s="292">
        <v>815</v>
      </c>
      <c r="J48" s="811"/>
      <c r="K48" s="810"/>
      <c r="L48" s="292"/>
    </row>
    <row r="49" spans="1:12" s="226" customFormat="1" ht="31.5" customHeight="1" x14ac:dyDescent="0.35">
      <c r="A49" s="816"/>
      <c r="B49" s="290">
        <v>0.9</v>
      </c>
      <c r="C49" s="810"/>
      <c r="D49" s="810"/>
      <c r="E49" s="810"/>
      <c r="F49" s="293">
        <v>9.3000000000000007</v>
      </c>
      <c r="G49" s="294">
        <v>8.8825214899713476</v>
      </c>
      <c r="H49" s="291">
        <v>1005</v>
      </c>
      <c r="I49" s="292">
        <v>960</v>
      </c>
      <c r="J49" s="811"/>
      <c r="K49" s="810"/>
      <c r="L49" s="292"/>
    </row>
    <row r="50" spans="1:12" s="226" customFormat="1" ht="16.5" customHeight="1" x14ac:dyDescent="0.35">
      <c r="A50" s="814" t="s">
        <v>473</v>
      </c>
      <c r="B50" s="290">
        <v>0.7</v>
      </c>
      <c r="C50" s="810">
        <v>902</v>
      </c>
      <c r="D50" s="810"/>
      <c r="E50" s="810">
        <v>845</v>
      </c>
      <c r="F50" s="293">
        <v>7.4</v>
      </c>
      <c r="G50" s="294">
        <v>8.2039911308203983</v>
      </c>
      <c r="H50" s="291">
        <v>750</v>
      </c>
      <c r="I50" s="292">
        <v>835</v>
      </c>
      <c r="J50" s="811"/>
      <c r="K50" s="810"/>
      <c r="L50" s="292"/>
    </row>
    <row r="51" spans="1:12" s="226" customFormat="1" ht="19.5" x14ac:dyDescent="0.35">
      <c r="A51" s="815"/>
      <c r="B51" s="290">
        <v>0.8</v>
      </c>
      <c r="C51" s="810">
        <v>902</v>
      </c>
      <c r="D51" s="810"/>
      <c r="E51" s="810">
        <v>845</v>
      </c>
      <c r="F51" s="293">
        <v>8.4</v>
      </c>
      <c r="G51" s="294">
        <v>9.3126385809312655</v>
      </c>
      <c r="H51" s="642"/>
      <c r="I51" s="292"/>
      <c r="J51" s="811"/>
      <c r="K51" s="810"/>
      <c r="L51" s="292"/>
    </row>
    <row r="52" spans="1:12" s="226" customFormat="1" ht="44.25" customHeight="1" x14ac:dyDescent="0.35">
      <c r="A52" s="816"/>
      <c r="B52" s="290">
        <v>0.9</v>
      </c>
      <c r="C52" s="810">
        <v>902</v>
      </c>
      <c r="D52" s="810"/>
      <c r="E52" s="810">
        <v>845</v>
      </c>
      <c r="F52" s="293">
        <v>9.3000000000000007</v>
      </c>
      <c r="G52" s="294">
        <v>10.31</v>
      </c>
      <c r="H52" s="642"/>
      <c r="I52" s="292"/>
      <c r="J52" s="811"/>
      <c r="K52" s="811"/>
      <c r="L52" s="292"/>
    </row>
    <row r="53" spans="1:12" s="226" customFormat="1" ht="18.75" customHeight="1" x14ac:dyDescent="0.35">
      <c r="A53" s="814" t="s">
        <v>474</v>
      </c>
      <c r="B53" s="290">
        <v>0.7</v>
      </c>
      <c r="C53" s="810">
        <v>800</v>
      </c>
      <c r="D53" s="810"/>
      <c r="E53" s="810">
        <v>750</v>
      </c>
      <c r="F53" s="293">
        <v>7.4</v>
      </c>
      <c r="G53" s="294">
        <v>9.25</v>
      </c>
      <c r="H53" s="291">
        <v>750</v>
      </c>
      <c r="I53" s="292">
        <v>940</v>
      </c>
      <c r="J53" s="811"/>
      <c r="K53" s="811"/>
      <c r="L53" s="292"/>
    </row>
    <row r="54" spans="1:12" s="226" customFormat="1" ht="16.5" customHeight="1" x14ac:dyDescent="0.35">
      <c r="A54" s="815"/>
      <c r="B54" s="290">
        <v>0.8</v>
      </c>
      <c r="C54" s="810"/>
      <c r="D54" s="810"/>
      <c r="E54" s="810">
        <v>750</v>
      </c>
      <c r="F54" s="293">
        <v>8.4</v>
      </c>
      <c r="G54" s="294">
        <v>10.5</v>
      </c>
      <c r="H54" s="642"/>
      <c r="I54" s="292"/>
      <c r="J54" s="811"/>
      <c r="K54" s="811"/>
      <c r="L54" s="292"/>
    </row>
    <row r="55" spans="1:12" s="226" customFormat="1" ht="46.5" customHeight="1" x14ac:dyDescent="0.35">
      <c r="A55" s="816"/>
      <c r="B55" s="290">
        <v>0.9</v>
      </c>
      <c r="C55" s="810"/>
      <c r="D55" s="810"/>
      <c r="E55" s="810">
        <v>750</v>
      </c>
      <c r="F55" s="297">
        <v>9.3000000000000007</v>
      </c>
      <c r="G55" s="294">
        <v>11.625</v>
      </c>
      <c r="H55" s="642"/>
      <c r="I55" s="292"/>
      <c r="J55" s="811"/>
      <c r="K55" s="811"/>
      <c r="L55" s="292"/>
    </row>
    <row r="56" spans="1:12" s="226" customFormat="1" ht="36" customHeight="1" x14ac:dyDescent="0.35">
      <c r="A56" s="809" t="s">
        <v>475</v>
      </c>
      <c r="B56" s="290">
        <v>0.8</v>
      </c>
      <c r="C56" s="810">
        <v>807</v>
      </c>
      <c r="D56" s="810"/>
      <c r="E56" s="810">
        <v>750</v>
      </c>
      <c r="F56" s="297"/>
      <c r="G56" s="294"/>
      <c r="H56" s="642"/>
      <c r="I56" s="292"/>
      <c r="J56" s="811"/>
      <c r="K56" s="811"/>
      <c r="L56" s="292"/>
    </row>
    <row r="57" spans="1:12" s="226" customFormat="1" ht="19.5" x14ac:dyDescent="0.35">
      <c r="A57" s="809"/>
      <c r="B57" s="290">
        <v>0.9</v>
      </c>
      <c r="C57" s="810"/>
      <c r="D57" s="810"/>
      <c r="E57" s="810"/>
      <c r="F57" s="297"/>
      <c r="G57" s="294"/>
      <c r="H57" s="642"/>
      <c r="I57" s="292"/>
      <c r="J57" s="811"/>
      <c r="K57" s="811"/>
      <c r="L57" s="292"/>
    </row>
    <row r="58" spans="1:12" s="226" customFormat="1" ht="16.5" customHeight="1" x14ac:dyDescent="0.35">
      <c r="A58" s="817" t="s">
        <v>104</v>
      </c>
      <c r="B58" s="274">
        <v>0.45</v>
      </c>
      <c r="C58" s="798">
        <v>1250</v>
      </c>
      <c r="D58" s="798"/>
      <c r="E58" s="798"/>
      <c r="F58" s="288"/>
      <c r="G58" s="289"/>
      <c r="H58" s="291">
        <v>470</v>
      </c>
      <c r="I58" s="292">
        <v>380</v>
      </c>
      <c r="J58" s="811">
        <v>590</v>
      </c>
      <c r="K58" s="798"/>
      <c r="L58" s="292">
        <v>475</v>
      </c>
    </row>
    <row r="59" spans="1:12" s="226" customFormat="1" ht="19.5" x14ac:dyDescent="0.35">
      <c r="A59" s="817"/>
      <c r="B59" s="274">
        <v>0.5</v>
      </c>
      <c r="C59" s="798"/>
      <c r="D59" s="798"/>
      <c r="E59" s="798"/>
      <c r="F59" s="293"/>
      <c r="G59" s="294"/>
      <c r="H59" s="291">
        <v>505</v>
      </c>
      <c r="I59" s="292">
        <v>405</v>
      </c>
      <c r="J59" s="811">
        <v>660</v>
      </c>
      <c r="K59" s="798"/>
      <c r="L59" s="292">
        <v>530</v>
      </c>
    </row>
    <row r="60" spans="1:12" s="226" customFormat="1" ht="19.5" hidden="1" x14ac:dyDescent="0.35">
      <c r="A60" s="817"/>
      <c r="B60" s="274">
        <v>0.55000000000000004</v>
      </c>
      <c r="C60" s="798"/>
      <c r="D60" s="798"/>
      <c r="E60" s="798"/>
      <c r="F60" s="293"/>
      <c r="G60" s="294"/>
      <c r="H60" s="291"/>
      <c r="I60" s="292"/>
      <c r="J60" s="811"/>
      <c r="K60" s="798"/>
      <c r="L60" s="292"/>
    </row>
    <row r="61" spans="1:12" s="226" customFormat="1" ht="19.5" x14ac:dyDescent="0.35">
      <c r="A61" s="817"/>
      <c r="B61" s="274">
        <v>0.7</v>
      </c>
      <c r="C61" s="798"/>
      <c r="D61" s="798"/>
      <c r="E61" s="798"/>
      <c r="F61" s="293"/>
      <c r="G61" s="294"/>
      <c r="H61" s="291">
        <v>750</v>
      </c>
      <c r="I61" s="292">
        <v>600</v>
      </c>
      <c r="J61" s="811">
        <v>925</v>
      </c>
      <c r="K61" s="798"/>
      <c r="L61" s="292">
        <v>740</v>
      </c>
    </row>
    <row r="62" spans="1:12" s="226" customFormat="1" ht="19.5" x14ac:dyDescent="0.35">
      <c r="A62" s="817"/>
      <c r="B62" s="274">
        <v>0.8</v>
      </c>
      <c r="C62" s="798"/>
      <c r="D62" s="798"/>
      <c r="E62" s="798"/>
      <c r="F62" s="293"/>
      <c r="G62" s="294"/>
      <c r="H62" s="291">
        <v>850</v>
      </c>
      <c r="I62" s="292">
        <v>680</v>
      </c>
      <c r="J62" s="811"/>
      <c r="K62" s="798"/>
      <c r="L62" s="292"/>
    </row>
    <row r="63" spans="1:12" s="226" customFormat="1" ht="17.25" customHeight="1" x14ac:dyDescent="0.35">
      <c r="A63" s="817" t="s">
        <v>105</v>
      </c>
      <c r="B63" s="274">
        <v>0.9</v>
      </c>
      <c r="C63" s="798"/>
      <c r="D63" s="798"/>
      <c r="E63" s="798"/>
      <c r="F63" s="293"/>
      <c r="G63" s="294"/>
      <c r="H63" s="291">
        <v>1005</v>
      </c>
      <c r="I63" s="292">
        <v>805</v>
      </c>
      <c r="J63" s="811"/>
      <c r="K63" s="811"/>
      <c r="L63" s="292"/>
    </row>
    <row r="64" spans="1:12" s="226" customFormat="1" ht="34.5" customHeight="1" x14ac:dyDescent="0.35">
      <c r="A64" s="298" t="s">
        <v>106</v>
      </c>
      <c r="B64" s="809" t="s">
        <v>107</v>
      </c>
      <c r="C64" s="809"/>
      <c r="D64" s="809"/>
      <c r="E64" s="809"/>
      <c r="F64" s="809"/>
      <c r="G64" s="809"/>
      <c r="H64" s="809"/>
      <c r="I64" s="809"/>
      <c r="J64" s="809"/>
      <c r="K64" s="809"/>
      <c r="L64" s="809"/>
    </row>
    <row r="65" spans="1:12" s="226" customFormat="1" ht="19.5" x14ac:dyDescent="0.35">
      <c r="A65" s="259"/>
      <c r="B65" s="806" t="s">
        <v>809</v>
      </c>
      <c r="C65" s="806"/>
      <c r="D65" s="806"/>
      <c r="E65" s="806"/>
      <c r="F65" s="806"/>
      <c r="G65" s="806"/>
      <c r="H65" s="806"/>
      <c r="I65" s="806"/>
      <c r="J65" s="806"/>
      <c r="K65" s="806"/>
      <c r="L65" s="806"/>
    </row>
  </sheetData>
  <mergeCells count="97">
    <mergeCell ref="A8:J8"/>
    <mergeCell ref="A9:A10"/>
    <mergeCell ref="B9:B10"/>
    <mergeCell ref="C9:E9"/>
    <mergeCell ref="F9:G9"/>
    <mergeCell ref="J13:K13"/>
    <mergeCell ref="H9:I9"/>
    <mergeCell ref="J9:L9"/>
    <mergeCell ref="A11:A16"/>
    <mergeCell ref="J14:K14"/>
    <mergeCell ref="J15:K15"/>
    <mergeCell ref="J16:K16"/>
    <mergeCell ref="C10:D10"/>
    <mergeCell ref="J10:K10"/>
    <mergeCell ref="C11:D16"/>
    <mergeCell ref="E11:E16"/>
    <mergeCell ref="J11:K11"/>
    <mergeCell ref="J12:K12"/>
    <mergeCell ref="A17:A22"/>
    <mergeCell ref="C17:D22"/>
    <mergeCell ref="E17:E22"/>
    <mergeCell ref="J17:K17"/>
    <mergeCell ref="J18:K18"/>
    <mergeCell ref="J19:K19"/>
    <mergeCell ref="J20:K20"/>
    <mergeCell ref="J21:K21"/>
    <mergeCell ref="J22:K22"/>
    <mergeCell ref="A23:A28"/>
    <mergeCell ref="C23:D28"/>
    <mergeCell ref="E23:E28"/>
    <mergeCell ref="J23:K23"/>
    <mergeCell ref="J24:K24"/>
    <mergeCell ref="J25:K25"/>
    <mergeCell ref="J26:K26"/>
    <mergeCell ref="J27:K27"/>
    <mergeCell ref="J28:K28"/>
    <mergeCell ref="J36:K36"/>
    <mergeCell ref="J37:K37"/>
    <mergeCell ref="J38:K38"/>
    <mergeCell ref="A29:A31"/>
    <mergeCell ref="C29:D31"/>
    <mergeCell ref="E29:E31"/>
    <mergeCell ref="J29:K29"/>
    <mergeCell ref="J30:K30"/>
    <mergeCell ref="J31:K31"/>
    <mergeCell ref="A39:A43"/>
    <mergeCell ref="C39:D43"/>
    <mergeCell ref="E39:E43"/>
    <mergeCell ref="J39:K39"/>
    <mergeCell ref="J40:K40"/>
    <mergeCell ref="J41:K41"/>
    <mergeCell ref="J42:K42"/>
    <mergeCell ref="J43:K43"/>
    <mergeCell ref="A44:A49"/>
    <mergeCell ref="C44:D49"/>
    <mergeCell ref="E44:E49"/>
    <mergeCell ref="J44:K44"/>
    <mergeCell ref="J45:K45"/>
    <mergeCell ref="J46:K46"/>
    <mergeCell ref="J47:K47"/>
    <mergeCell ref="J48:K48"/>
    <mergeCell ref="J49:K49"/>
    <mergeCell ref="A58:A63"/>
    <mergeCell ref="C58:E63"/>
    <mergeCell ref="J63:K63"/>
    <mergeCell ref="J54:K54"/>
    <mergeCell ref="J55:K55"/>
    <mergeCell ref="J58:K58"/>
    <mergeCell ref="J59:K59"/>
    <mergeCell ref="J60:K60"/>
    <mergeCell ref="A53:A55"/>
    <mergeCell ref="C53:D55"/>
    <mergeCell ref="E53:E55"/>
    <mergeCell ref="A50:A52"/>
    <mergeCell ref="A56:A57"/>
    <mergeCell ref="C50:D52"/>
    <mergeCell ref="E50:E52"/>
    <mergeCell ref="J50:K50"/>
    <mergeCell ref="J51:K51"/>
    <mergeCell ref="J52:K52"/>
    <mergeCell ref="J53:K53"/>
    <mergeCell ref="B65:L65"/>
    <mergeCell ref="K8:L8"/>
    <mergeCell ref="B64:L64"/>
    <mergeCell ref="C56:D57"/>
    <mergeCell ref="E56:E57"/>
    <mergeCell ref="J56:K56"/>
    <mergeCell ref="J57:K57"/>
    <mergeCell ref="J61:K61"/>
    <mergeCell ref="J62:K62"/>
    <mergeCell ref="A32:L32"/>
    <mergeCell ref="A33:A38"/>
    <mergeCell ref="C33:D38"/>
    <mergeCell ref="E33:E38"/>
    <mergeCell ref="J33:K33"/>
    <mergeCell ref="J34:K34"/>
    <mergeCell ref="J35:K35"/>
  </mergeCells>
  <phoneticPr fontId="0" type="noConversion"/>
  <pageMargins left="0.63" right="0.36" top="0.17" bottom="0.17" header="0.19" footer="0"/>
  <pageSetup paperSize="9" scale="48" fitToWidth="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3"/>
  <sheetViews>
    <sheetView view="pageBreakPreview" zoomScale="70" zoomScaleNormal="70" zoomScaleSheetLayoutView="70" zoomScalePageLayoutView="84" workbookViewId="0">
      <selection activeCell="F94" sqref="F94"/>
    </sheetView>
  </sheetViews>
  <sheetFormatPr defaultRowHeight="15" x14ac:dyDescent="0.25"/>
  <cols>
    <col min="1" max="1" width="56.28515625" customWidth="1"/>
    <col min="2" max="2" width="18.85546875" customWidth="1"/>
    <col min="3" max="3" width="17.42578125" customWidth="1"/>
    <col min="4" max="4" width="18" customWidth="1"/>
    <col min="5" max="5" width="19.140625" customWidth="1"/>
    <col min="6" max="6" width="18.28515625" customWidth="1"/>
    <col min="7" max="7" width="19.28515625" customWidth="1"/>
    <col min="8" max="8" width="12.42578125" bestFit="1" customWidth="1"/>
    <col min="9" max="9" width="10.7109375" bestFit="1" customWidth="1"/>
    <col min="12" max="13" width="9.28515625" bestFit="1" customWidth="1"/>
  </cols>
  <sheetData>
    <row r="1" spans="1:16" ht="20.25" x14ac:dyDescent="0.3">
      <c r="A1" s="69"/>
      <c r="B1" s="69"/>
      <c r="C1" s="69"/>
      <c r="D1" s="69"/>
      <c r="E1" s="69"/>
      <c r="F1" s="69"/>
      <c r="G1" s="69"/>
    </row>
    <row r="2" spans="1:16" ht="20.25" x14ac:dyDescent="0.3">
      <c r="A2" s="69"/>
      <c r="B2" s="69"/>
      <c r="C2" s="69"/>
      <c r="D2" s="69"/>
      <c r="E2" s="69"/>
      <c r="F2" s="69"/>
      <c r="G2" s="69"/>
    </row>
    <row r="3" spans="1:16" ht="20.25" x14ac:dyDescent="0.3">
      <c r="A3" s="69"/>
      <c r="B3" s="69"/>
      <c r="C3" s="69"/>
      <c r="D3" s="69"/>
      <c r="E3" s="69"/>
      <c r="F3" s="69"/>
      <c r="G3" s="69"/>
    </row>
    <row r="4" spans="1:16" ht="20.25" x14ac:dyDescent="0.3">
      <c r="A4" s="69"/>
      <c r="B4" s="69"/>
      <c r="C4" s="69"/>
      <c r="D4" s="69"/>
      <c r="E4" s="69"/>
      <c r="F4" s="69"/>
      <c r="G4" s="69"/>
    </row>
    <row r="5" spans="1:16" ht="20.25" x14ac:dyDescent="0.3">
      <c r="A5" s="69"/>
      <c r="B5" s="69"/>
      <c r="C5" s="69"/>
      <c r="D5" s="69"/>
      <c r="E5" s="69"/>
      <c r="F5" s="69"/>
      <c r="G5" s="69"/>
    </row>
    <row r="6" spans="1:16" ht="20.25" x14ac:dyDescent="0.3">
      <c r="A6" s="69"/>
      <c r="B6" s="69"/>
      <c r="C6" s="69"/>
      <c r="D6" s="69"/>
      <c r="E6" s="69"/>
      <c r="F6" s="69"/>
      <c r="G6" s="69"/>
    </row>
    <row r="7" spans="1:16" ht="20.25" x14ac:dyDescent="0.3">
      <c r="A7" s="69"/>
      <c r="B7" s="69"/>
      <c r="C7" s="69"/>
      <c r="D7" s="69"/>
      <c r="E7" s="69"/>
      <c r="F7" s="69"/>
      <c r="G7" s="69"/>
    </row>
    <row r="8" spans="1:16" ht="21" x14ac:dyDescent="0.35">
      <c r="A8" s="849" t="s">
        <v>807</v>
      </c>
      <c r="B8" s="850"/>
      <c r="C8" s="850"/>
      <c r="D8" s="850"/>
      <c r="E8" s="850"/>
      <c r="F8" s="850"/>
      <c r="G8" s="850"/>
      <c r="H8" s="3"/>
    </row>
    <row r="9" spans="1:16" ht="20.25" customHeight="1" x14ac:dyDescent="0.4">
      <c r="A9" s="834" t="s">
        <v>521</v>
      </c>
      <c r="B9" s="834"/>
      <c r="C9" s="834"/>
      <c r="D9" s="834"/>
      <c r="E9" s="834"/>
      <c r="F9" s="834"/>
      <c r="G9" s="834"/>
      <c r="J9" s="825"/>
      <c r="K9" s="825"/>
      <c r="L9" s="825"/>
      <c r="M9" s="825"/>
      <c r="N9" s="825"/>
      <c r="O9" s="825"/>
      <c r="P9" s="9"/>
    </row>
    <row r="10" spans="1:16" ht="26.25" customHeight="1" x14ac:dyDescent="0.4">
      <c r="A10" s="829" t="s">
        <v>372</v>
      </c>
      <c r="B10" s="828" t="s">
        <v>522</v>
      </c>
      <c r="C10" s="829"/>
      <c r="D10" s="830" t="s">
        <v>523</v>
      </c>
      <c r="E10" s="828"/>
      <c r="F10" s="830" t="s">
        <v>524</v>
      </c>
      <c r="G10" s="828"/>
      <c r="J10" s="826"/>
      <c r="K10" s="826"/>
      <c r="L10" s="826"/>
      <c r="M10" s="826"/>
      <c r="N10" s="826"/>
      <c r="O10" s="826"/>
      <c r="P10" s="9"/>
    </row>
    <row r="11" spans="1:16" ht="31.5" customHeight="1" x14ac:dyDescent="0.4">
      <c r="A11" s="829"/>
      <c r="B11" s="828" t="s">
        <v>525</v>
      </c>
      <c r="C11" s="829"/>
      <c r="D11" s="830" t="s">
        <v>526</v>
      </c>
      <c r="E11" s="828"/>
      <c r="F11" s="835" t="s">
        <v>527</v>
      </c>
      <c r="G11" s="836"/>
      <c r="J11" s="9"/>
      <c r="K11" s="827"/>
      <c r="L11" s="827"/>
      <c r="M11" s="827"/>
      <c r="N11" s="827"/>
      <c r="O11" s="827"/>
      <c r="P11" s="827"/>
    </row>
    <row r="12" spans="1:16" ht="24.75" customHeight="1" x14ac:dyDescent="0.25">
      <c r="A12" s="829"/>
      <c r="B12" s="837" t="s">
        <v>528</v>
      </c>
      <c r="C12" s="837"/>
      <c r="D12" s="837" t="s">
        <v>528</v>
      </c>
      <c r="E12" s="837"/>
      <c r="F12" s="837" t="s">
        <v>528</v>
      </c>
      <c r="G12" s="837"/>
    </row>
    <row r="13" spans="1:16" ht="20.25" x14ac:dyDescent="0.25">
      <c r="A13" s="121"/>
      <c r="B13" s="89" t="s">
        <v>529</v>
      </c>
      <c r="C13" s="90" t="s">
        <v>530</v>
      </c>
      <c r="D13" s="89" t="s">
        <v>529</v>
      </c>
      <c r="E13" s="90" t="s">
        <v>530</v>
      </c>
      <c r="F13" s="89" t="s">
        <v>529</v>
      </c>
      <c r="G13" s="90" t="s">
        <v>530</v>
      </c>
    </row>
    <row r="14" spans="1:16" ht="36" customHeight="1" x14ac:dyDescent="0.25">
      <c r="A14" s="122" t="s">
        <v>531</v>
      </c>
      <c r="B14" s="87">
        <v>100</v>
      </c>
      <c r="C14" s="89">
        <v>95</v>
      </c>
      <c r="D14" s="89">
        <v>112</v>
      </c>
      <c r="E14" s="89">
        <v>106</v>
      </c>
      <c r="F14" s="91">
        <v>126</v>
      </c>
      <c r="G14" s="89">
        <v>121</v>
      </c>
    </row>
    <row r="15" spans="1:16" ht="36" hidden="1" customHeight="1" x14ac:dyDescent="0.25">
      <c r="A15" s="88" t="s">
        <v>539</v>
      </c>
      <c r="B15" s="87">
        <v>43</v>
      </c>
      <c r="C15" s="89">
        <v>39</v>
      </c>
      <c r="D15" s="89">
        <v>49</v>
      </c>
      <c r="E15" s="89">
        <v>44</v>
      </c>
      <c r="F15" s="89">
        <v>62</v>
      </c>
      <c r="G15" s="89">
        <v>56</v>
      </c>
    </row>
    <row r="16" spans="1:16" ht="35.25" customHeight="1" x14ac:dyDescent="0.25">
      <c r="A16" s="88" t="s">
        <v>532</v>
      </c>
      <c r="B16" s="87">
        <v>112</v>
      </c>
      <c r="C16" s="89">
        <v>106</v>
      </c>
      <c r="D16" s="89">
        <v>120</v>
      </c>
      <c r="E16" s="89">
        <v>115</v>
      </c>
      <c r="F16" s="91">
        <v>141</v>
      </c>
      <c r="G16" s="89">
        <v>135</v>
      </c>
    </row>
    <row r="17" spans="1:7" ht="20.25" hidden="1" x14ac:dyDescent="0.25">
      <c r="A17" s="92"/>
      <c r="B17" s="93"/>
      <c r="C17" s="89"/>
      <c r="D17" s="89"/>
      <c r="E17" s="89"/>
      <c r="F17" s="91"/>
      <c r="G17" s="89"/>
    </row>
    <row r="18" spans="1:7" ht="40.5" x14ac:dyDescent="0.3">
      <c r="A18" s="123" t="s">
        <v>533</v>
      </c>
      <c r="B18" s="89">
        <v>120</v>
      </c>
      <c r="C18" s="89">
        <v>115</v>
      </c>
      <c r="D18" s="89">
        <v>139</v>
      </c>
      <c r="E18" s="89">
        <v>131</v>
      </c>
      <c r="F18" s="91">
        <v>161</v>
      </c>
      <c r="G18" s="89">
        <v>155</v>
      </c>
    </row>
    <row r="19" spans="1:7" ht="20.25" hidden="1" x14ac:dyDescent="0.25">
      <c r="A19" s="92"/>
      <c r="B19" s="93"/>
      <c r="C19" s="89"/>
      <c r="D19" s="89"/>
      <c r="E19" s="89"/>
      <c r="F19" s="91"/>
      <c r="G19" s="89"/>
    </row>
    <row r="20" spans="1:7" ht="37.5" customHeight="1" x14ac:dyDescent="0.3">
      <c r="A20" s="123" t="s">
        <v>534</v>
      </c>
      <c r="B20" s="89">
        <v>165</v>
      </c>
      <c r="C20" s="89">
        <v>160</v>
      </c>
      <c r="D20" s="89">
        <v>175</v>
      </c>
      <c r="E20" s="89">
        <v>165</v>
      </c>
      <c r="F20" s="91">
        <v>199</v>
      </c>
      <c r="G20" s="89">
        <v>192</v>
      </c>
    </row>
    <row r="21" spans="1:7" ht="20.25" hidden="1" x14ac:dyDescent="0.25">
      <c r="A21" s="92"/>
      <c r="B21" s="89"/>
      <c r="C21" s="89"/>
      <c r="D21" s="89"/>
      <c r="E21" s="89"/>
      <c r="F21" s="91"/>
      <c r="G21" s="89"/>
    </row>
    <row r="22" spans="1:7" ht="37.5" hidden="1" customHeight="1" x14ac:dyDescent="0.25">
      <c r="A22" s="51" t="s">
        <v>535</v>
      </c>
      <c r="B22" s="89">
        <v>77</v>
      </c>
      <c r="C22" s="89">
        <v>69</v>
      </c>
      <c r="D22" s="89">
        <v>88</v>
      </c>
      <c r="E22" s="89">
        <v>79</v>
      </c>
      <c r="F22" s="91">
        <v>111</v>
      </c>
      <c r="G22" s="89">
        <v>100</v>
      </c>
    </row>
    <row r="23" spans="1:7" x14ac:dyDescent="0.25">
      <c r="A23" s="831"/>
      <c r="B23" s="832" t="s">
        <v>536</v>
      </c>
      <c r="C23" s="833"/>
      <c r="D23" s="832" t="s">
        <v>537</v>
      </c>
      <c r="E23" s="833"/>
      <c r="F23" s="832" t="s">
        <v>538</v>
      </c>
      <c r="G23" s="833"/>
    </row>
    <row r="24" spans="1:7" x14ac:dyDescent="0.25">
      <c r="A24" s="831"/>
      <c r="B24" s="833"/>
      <c r="C24" s="833"/>
      <c r="D24" s="833"/>
      <c r="E24" s="833"/>
      <c r="F24" s="833"/>
      <c r="G24" s="833"/>
    </row>
    <row r="25" spans="1:7" ht="20.25" hidden="1" customHeight="1" x14ac:dyDescent="0.25">
      <c r="A25" s="831"/>
      <c r="B25" s="833"/>
      <c r="C25" s="833"/>
      <c r="D25" s="833"/>
      <c r="E25" s="833"/>
      <c r="F25" s="833"/>
      <c r="G25" s="833"/>
    </row>
    <row r="26" spans="1:7" x14ac:dyDescent="0.25">
      <c r="A26" s="831"/>
      <c r="B26" s="833"/>
      <c r="C26" s="833"/>
      <c r="D26" s="833"/>
      <c r="E26" s="833"/>
      <c r="F26" s="833"/>
      <c r="G26" s="833"/>
    </row>
    <row r="27" spans="1:7" ht="20.25" hidden="1" x14ac:dyDescent="0.3">
      <c r="A27" s="94"/>
      <c r="B27" s="95"/>
      <c r="C27" s="96"/>
      <c r="D27" s="97"/>
      <c r="E27" s="98"/>
      <c r="F27" s="99"/>
      <c r="G27" s="100"/>
    </row>
    <row r="28" spans="1:7" ht="20.25" x14ac:dyDescent="0.3">
      <c r="A28" s="101"/>
      <c r="B28" s="102"/>
      <c r="C28" s="103"/>
      <c r="D28" s="104"/>
      <c r="E28" s="105"/>
      <c r="F28" s="105"/>
      <c r="G28" s="105"/>
    </row>
    <row r="29" spans="1:7" ht="23.25" customHeight="1" x14ac:dyDescent="0.3">
      <c r="A29" s="101"/>
      <c r="B29" s="102"/>
      <c r="C29" s="103"/>
      <c r="D29" s="104"/>
      <c r="E29" s="105"/>
      <c r="F29" s="105"/>
      <c r="G29" s="105"/>
    </row>
    <row r="30" spans="1:7" ht="20.25" x14ac:dyDescent="0.3">
      <c r="A30" s="101"/>
      <c r="B30" s="102"/>
      <c r="C30" s="103"/>
      <c r="D30" s="104"/>
      <c r="E30" s="105"/>
      <c r="F30" s="105"/>
      <c r="G30" s="105"/>
    </row>
    <row r="31" spans="1:7" ht="20.25" x14ac:dyDescent="0.25">
      <c r="A31" s="838"/>
      <c r="B31" s="838"/>
      <c r="C31" s="838"/>
      <c r="D31" s="838"/>
      <c r="E31" s="838"/>
      <c r="F31" s="838"/>
      <c r="G31" s="838"/>
    </row>
    <row r="32" spans="1:7" ht="20.25" x14ac:dyDescent="0.3">
      <c r="A32" s="106"/>
      <c r="B32" s="107"/>
      <c r="C32" s="108"/>
      <c r="D32" s="109"/>
      <c r="E32" s="108"/>
      <c r="F32" s="108"/>
      <c r="G32" s="108"/>
    </row>
    <row r="33" spans="1:7" ht="29.25" customHeight="1" x14ac:dyDescent="0.3">
      <c r="A33" s="106"/>
      <c r="B33" s="107"/>
      <c r="C33" s="108"/>
      <c r="D33" s="109"/>
      <c r="E33" s="108"/>
      <c r="F33" s="108"/>
      <c r="G33" s="108"/>
    </row>
    <row r="34" spans="1:7" s="1" customFormat="1" ht="22.5" customHeight="1" x14ac:dyDescent="0.25">
      <c r="A34" s="839"/>
      <c r="B34" s="839"/>
      <c r="C34" s="839"/>
      <c r="D34" s="839"/>
      <c r="E34" s="839"/>
      <c r="F34" s="839"/>
      <c r="G34" s="839"/>
    </row>
    <row r="35" spans="1:7" ht="20.25" hidden="1" x14ac:dyDescent="0.3">
      <c r="A35" s="110"/>
      <c r="B35" s="111"/>
      <c r="C35" s="112"/>
      <c r="D35" s="835" t="s">
        <v>540</v>
      </c>
      <c r="E35" s="841"/>
      <c r="F35" s="841"/>
      <c r="G35" s="836"/>
    </row>
    <row r="36" spans="1:7" ht="20.25" hidden="1" x14ac:dyDescent="0.3">
      <c r="A36" s="113"/>
      <c r="B36" s="114"/>
      <c r="C36" s="115"/>
      <c r="D36" s="835" t="s">
        <v>541</v>
      </c>
      <c r="E36" s="836"/>
      <c r="F36" s="835" t="s">
        <v>542</v>
      </c>
      <c r="G36" s="836"/>
    </row>
    <row r="37" spans="1:7" ht="20.25" hidden="1" x14ac:dyDescent="0.3">
      <c r="A37" s="116"/>
      <c r="B37" s="117"/>
      <c r="C37" s="118"/>
      <c r="D37" s="835">
        <v>50</v>
      </c>
      <c r="E37" s="836"/>
      <c r="F37" s="835">
        <v>28</v>
      </c>
      <c r="G37" s="836"/>
    </row>
    <row r="38" spans="1:7" ht="20.25" hidden="1" x14ac:dyDescent="0.3">
      <c r="A38" s="840"/>
      <c r="B38" s="840"/>
      <c r="C38" s="840"/>
      <c r="D38" s="840"/>
      <c r="E38" s="840"/>
      <c r="F38" s="840"/>
      <c r="G38" s="840"/>
    </row>
    <row r="39" spans="1:7" ht="20.25" hidden="1" x14ac:dyDescent="0.3">
      <c r="A39" s="843"/>
      <c r="B39" s="843"/>
      <c r="C39" s="843"/>
      <c r="D39" s="844" t="s">
        <v>540</v>
      </c>
      <c r="E39" s="844"/>
      <c r="F39" s="844"/>
      <c r="G39" s="844"/>
    </row>
    <row r="40" spans="1:7" ht="20.25" hidden="1" x14ac:dyDescent="0.25">
      <c r="A40" s="843"/>
      <c r="B40" s="843"/>
      <c r="C40" s="843"/>
      <c r="D40" s="845" t="s">
        <v>541</v>
      </c>
      <c r="E40" s="845"/>
      <c r="F40" s="845"/>
      <c r="G40" s="134"/>
    </row>
    <row r="41" spans="1:7" ht="20.25" hidden="1" x14ac:dyDescent="0.25">
      <c r="A41" s="843"/>
      <c r="B41" s="843"/>
      <c r="C41" s="843"/>
      <c r="D41" s="119" t="s">
        <v>543</v>
      </c>
      <c r="E41" s="61" t="s">
        <v>544</v>
      </c>
      <c r="F41" s="61" t="s">
        <v>545</v>
      </c>
      <c r="G41" s="134" t="s">
        <v>531</v>
      </c>
    </row>
    <row r="42" spans="1:7" ht="20.25" hidden="1" x14ac:dyDescent="0.25">
      <c r="A42" s="843"/>
      <c r="B42" s="843"/>
      <c r="C42" s="843"/>
      <c r="D42" s="135">
        <v>53</v>
      </c>
      <c r="E42" s="61">
        <v>64</v>
      </c>
      <c r="F42" s="61">
        <v>96</v>
      </c>
      <c r="G42" s="134">
        <v>37</v>
      </c>
    </row>
    <row r="43" spans="1:7" ht="20.25" hidden="1" x14ac:dyDescent="0.25">
      <c r="A43" s="846"/>
      <c r="B43" s="847"/>
      <c r="C43" s="847"/>
      <c r="D43" s="847"/>
      <c r="E43" s="847"/>
      <c r="F43" s="847"/>
      <c r="G43" s="848"/>
    </row>
    <row r="44" spans="1:7" ht="20.25" hidden="1" customHeight="1" x14ac:dyDescent="0.3">
      <c r="A44" s="853" t="s">
        <v>546</v>
      </c>
      <c r="B44" s="853"/>
      <c r="C44" s="853"/>
      <c r="D44" s="853"/>
      <c r="E44" s="853"/>
      <c r="F44" s="842" t="s">
        <v>375</v>
      </c>
      <c r="G44" s="842"/>
    </row>
    <row r="45" spans="1:7" ht="20.25" hidden="1" customHeight="1" x14ac:dyDescent="0.3">
      <c r="A45" s="856" t="s">
        <v>547</v>
      </c>
      <c r="B45" s="856"/>
      <c r="C45" s="856"/>
      <c r="D45" s="856"/>
      <c r="E45" s="856"/>
      <c r="F45" s="124" t="s">
        <v>543</v>
      </c>
      <c r="G45" s="124">
        <v>11000</v>
      </c>
    </row>
    <row r="46" spans="1:7" ht="20.25" hidden="1" customHeight="1" x14ac:dyDescent="0.3">
      <c r="A46" s="856" t="s">
        <v>548</v>
      </c>
      <c r="B46" s="856"/>
      <c r="C46" s="856"/>
      <c r="D46" s="856"/>
      <c r="E46" s="856"/>
      <c r="F46" s="124" t="s">
        <v>543</v>
      </c>
      <c r="G46" s="124">
        <v>5000</v>
      </c>
    </row>
    <row r="47" spans="1:7" ht="20.25" hidden="1" customHeight="1" x14ac:dyDescent="0.3">
      <c r="A47" s="855" t="s">
        <v>549</v>
      </c>
      <c r="B47" s="855"/>
      <c r="C47" s="855"/>
      <c r="D47" s="855"/>
      <c r="E47" s="855"/>
      <c r="F47" s="124" t="s">
        <v>543</v>
      </c>
      <c r="G47" s="124">
        <v>16000</v>
      </c>
    </row>
    <row r="48" spans="1:7" ht="20.25" hidden="1" x14ac:dyDescent="0.3">
      <c r="A48" s="835"/>
      <c r="B48" s="841"/>
      <c r="C48" s="841"/>
      <c r="D48" s="841"/>
      <c r="E48" s="841"/>
      <c r="F48" s="841"/>
      <c r="G48" s="836"/>
    </row>
    <row r="49" spans="1:7" ht="20.25" hidden="1" customHeight="1" x14ac:dyDescent="0.25">
      <c r="A49" s="852" t="s">
        <v>550</v>
      </c>
      <c r="B49" s="852"/>
      <c r="C49" s="852"/>
      <c r="D49" s="853" t="s">
        <v>551</v>
      </c>
      <c r="E49" s="852" t="s">
        <v>552</v>
      </c>
      <c r="F49" s="837" t="s">
        <v>528</v>
      </c>
      <c r="G49" s="837"/>
    </row>
    <row r="50" spans="1:7" ht="20.25" hidden="1" customHeight="1" x14ac:dyDescent="0.3">
      <c r="A50" s="852"/>
      <c r="B50" s="852"/>
      <c r="C50" s="852"/>
      <c r="D50" s="853"/>
      <c r="E50" s="852"/>
      <c r="F50" s="125" t="s">
        <v>553</v>
      </c>
      <c r="G50" s="124" t="s">
        <v>554</v>
      </c>
    </row>
    <row r="51" spans="1:7" ht="20.25" hidden="1" x14ac:dyDescent="0.3">
      <c r="A51" s="855" t="s">
        <v>555</v>
      </c>
      <c r="B51" s="855"/>
      <c r="C51" s="855"/>
      <c r="D51" s="126" t="s">
        <v>559</v>
      </c>
      <c r="E51" s="126" t="s">
        <v>564</v>
      </c>
      <c r="F51" s="124">
        <v>88</v>
      </c>
      <c r="G51" s="124">
        <v>117</v>
      </c>
    </row>
    <row r="52" spans="1:7" ht="20.25" hidden="1" x14ac:dyDescent="0.3">
      <c r="A52" s="855" t="s">
        <v>556</v>
      </c>
      <c r="B52" s="855"/>
      <c r="C52" s="855"/>
      <c r="D52" s="124" t="s">
        <v>560</v>
      </c>
      <c r="E52" s="126" t="s">
        <v>564</v>
      </c>
      <c r="F52" s="124">
        <v>242</v>
      </c>
      <c r="G52" s="124">
        <v>279</v>
      </c>
    </row>
    <row r="53" spans="1:7" ht="20.25" hidden="1" x14ac:dyDescent="0.3">
      <c r="A53" s="855" t="s">
        <v>556</v>
      </c>
      <c r="B53" s="855"/>
      <c r="C53" s="855"/>
      <c r="D53" s="127" t="s">
        <v>561</v>
      </c>
      <c r="E53" s="126" t="s">
        <v>564</v>
      </c>
      <c r="F53" s="124">
        <v>212</v>
      </c>
      <c r="G53" s="124">
        <v>252</v>
      </c>
    </row>
    <row r="54" spans="1:7" ht="20.25" hidden="1" x14ac:dyDescent="0.3">
      <c r="A54" s="854" t="s">
        <v>557</v>
      </c>
      <c r="B54" s="854"/>
      <c r="C54" s="854"/>
      <c r="D54" s="31" t="s">
        <v>562</v>
      </c>
      <c r="E54" s="31"/>
      <c r="F54" s="124"/>
      <c r="G54" s="124">
        <v>1.1000000000000001</v>
      </c>
    </row>
    <row r="55" spans="1:7" ht="20.25" hidden="1" x14ac:dyDescent="0.3">
      <c r="A55" s="854" t="s">
        <v>558</v>
      </c>
      <c r="B55" s="854"/>
      <c r="C55" s="854"/>
      <c r="D55" s="31" t="s">
        <v>563</v>
      </c>
      <c r="E55" s="31"/>
      <c r="F55" s="124"/>
      <c r="G55" s="124">
        <v>750</v>
      </c>
    </row>
    <row r="56" spans="1:7" ht="20.25" hidden="1" x14ac:dyDescent="0.3">
      <c r="A56" s="851"/>
      <c r="B56" s="851"/>
      <c r="C56" s="851"/>
      <c r="D56" s="851"/>
      <c r="E56" s="851"/>
      <c r="F56" s="851"/>
      <c r="G56" s="851"/>
    </row>
    <row r="57" spans="1:7" ht="20.25" hidden="1" x14ac:dyDescent="0.3">
      <c r="A57" s="130"/>
      <c r="B57" s="120"/>
      <c r="C57" s="120"/>
      <c r="D57" s="120"/>
      <c r="E57" s="120"/>
      <c r="F57" s="120"/>
      <c r="G57" s="120"/>
    </row>
    <row r="58" spans="1:7" ht="20.25" hidden="1" x14ac:dyDescent="0.3">
      <c r="A58" s="129"/>
      <c r="B58" s="108"/>
      <c r="C58" s="108"/>
      <c r="D58" s="108"/>
      <c r="E58" s="108"/>
      <c r="F58" s="120"/>
      <c r="G58" s="120"/>
    </row>
    <row r="59" spans="1:7" ht="20.25" hidden="1" customHeight="1" x14ac:dyDescent="0.3">
      <c r="A59" s="129" t="s">
        <v>565</v>
      </c>
      <c r="B59" s="108"/>
      <c r="C59" s="108"/>
      <c r="D59" s="108"/>
      <c r="E59" s="108"/>
      <c r="F59" s="128"/>
      <c r="G59" s="128"/>
    </row>
    <row r="60" spans="1:7" ht="20.25" hidden="1" x14ac:dyDescent="0.3">
      <c r="A60" s="133" t="s">
        <v>566</v>
      </c>
      <c r="B60" s="108"/>
      <c r="C60" s="108"/>
      <c r="D60" s="108"/>
      <c r="E60" s="108"/>
      <c r="F60" s="108"/>
      <c r="G60" s="108"/>
    </row>
    <row r="61" spans="1:7" ht="20.25" hidden="1" x14ac:dyDescent="0.3">
      <c r="A61" s="129" t="s">
        <v>567</v>
      </c>
      <c r="B61" s="108"/>
      <c r="C61" s="108"/>
      <c r="D61" s="108"/>
      <c r="E61" s="108"/>
      <c r="F61" s="108"/>
      <c r="G61" s="108"/>
    </row>
    <row r="62" spans="1:7" ht="20.25" hidden="1" x14ac:dyDescent="0.3">
      <c r="A62" s="108"/>
      <c r="B62" s="108"/>
      <c r="C62" s="108"/>
      <c r="D62" s="108"/>
      <c r="E62" s="108"/>
      <c r="F62" s="108"/>
      <c r="G62" s="108"/>
    </row>
    <row r="63" spans="1:7" ht="20.25" hidden="1" x14ac:dyDescent="0.3">
      <c r="A63" s="108"/>
      <c r="B63" s="108"/>
      <c r="C63" s="108"/>
      <c r="D63" s="108"/>
      <c r="E63" s="108"/>
      <c r="F63" s="108"/>
      <c r="G63" s="108"/>
    </row>
    <row r="64" spans="1:7" ht="20.25" hidden="1" x14ac:dyDescent="0.3">
      <c r="A64" s="108"/>
      <c r="B64" s="108"/>
      <c r="C64" s="108"/>
      <c r="D64" s="108"/>
      <c r="E64" s="108"/>
      <c r="F64" s="108"/>
      <c r="G64" s="108"/>
    </row>
    <row r="65" spans="1:7" ht="20.25" hidden="1" x14ac:dyDescent="0.3">
      <c r="A65" s="108"/>
      <c r="B65" s="108"/>
      <c r="C65" s="108"/>
      <c r="D65" s="108"/>
      <c r="E65" s="108"/>
      <c r="F65" s="108"/>
      <c r="G65" s="108"/>
    </row>
    <row r="66" spans="1:7" ht="20.25" hidden="1" x14ac:dyDescent="0.3">
      <c r="A66" s="131"/>
      <c r="B66" s="131"/>
      <c r="C66" s="131"/>
      <c r="D66" s="131"/>
      <c r="E66" s="131"/>
      <c r="F66" s="131"/>
      <c r="G66" s="131"/>
    </row>
    <row r="67" spans="1:7" ht="20.25" hidden="1" x14ac:dyDescent="0.3">
      <c r="A67" s="132"/>
      <c r="B67" s="132"/>
      <c r="C67" s="132"/>
      <c r="D67" s="132"/>
      <c r="E67" s="132"/>
      <c r="F67" s="132"/>
      <c r="G67" s="132"/>
    </row>
    <row r="68" spans="1:7" ht="20.25" hidden="1" x14ac:dyDescent="0.3">
      <c r="A68" s="132"/>
      <c r="B68" s="132"/>
      <c r="C68" s="132"/>
      <c r="D68" s="132"/>
      <c r="E68" s="132"/>
      <c r="F68" s="132"/>
      <c r="G68" s="132"/>
    </row>
    <row r="69" spans="1:7" ht="20.25" hidden="1" x14ac:dyDescent="0.3">
      <c r="A69" s="132"/>
      <c r="B69" s="132"/>
      <c r="C69" s="132"/>
      <c r="D69" s="132"/>
      <c r="E69" s="132"/>
      <c r="F69" s="132"/>
      <c r="G69" s="132"/>
    </row>
    <row r="70" spans="1:7" hidden="1" x14ac:dyDescent="0.25"/>
    <row r="71" spans="1:7" hidden="1" x14ac:dyDescent="0.25"/>
    <row r="72" spans="1:7" hidden="1" x14ac:dyDescent="0.25"/>
    <row r="73" spans="1:7" hidden="1" x14ac:dyDescent="0.25"/>
    <row r="74" spans="1:7" hidden="1" x14ac:dyDescent="0.25"/>
    <row r="75" spans="1:7" hidden="1" x14ac:dyDescent="0.25"/>
    <row r="76" spans="1:7" hidden="1" x14ac:dyDescent="0.25"/>
    <row r="77" spans="1:7" hidden="1" x14ac:dyDescent="0.25"/>
    <row r="78" spans="1:7" hidden="1" x14ac:dyDescent="0.25"/>
    <row r="79" spans="1:7" hidden="1" x14ac:dyDescent="0.25"/>
    <row r="80" spans="1:7" hidden="1" x14ac:dyDescent="0.25"/>
    <row r="81" hidden="1" x14ac:dyDescent="0.25"/>
    <row r="82" hidden="1" x14ac:dyDescent="0.25"/>
    <row r="83" hidden="1" x14ac:dyDescent="0.25"/>
  </sheetData>
  <mergeCells count="47">
    <mergeCell ref="A8:G8"/>
    <mergeCell ref="A56:G56"/>
    <mergeCell ref="A48:G48"/>
    <mergeCell ref="A49:C50"/>
    <mergeCell ref="D49:D50"/>
    <mergeCell ref="E49:E50"/>
    <mergeCell ref="A54:C54"/>
    <mergeCell ref="A55:C55"/>
    <mergeCell ref="A51:C51"/>
    <mergeCell ref="A52:C52"/>
    <mergeCell ref="A53:C53"/>
    <mergeCell ref="F49:G49"/>
    <mergeCell ref="A45:E45"/>
    <mergeCell ref="A46:E46"/>
    <mergeCell ref="A47:E47"/>
    <mergeCell ref="A44:E44"/>
    <mergeCell ref="F44:G44"/>
    <mergeCell ref="A39:C42"/>
    <mergeCell ref="D39:G39"/>
    <mergeCell ref="D40:F40"/>
    <mergeCell ref="A43:G43"/>
    <mergeCell ref="A31:G31"/>
    <mergeCell ref="A34:G34"/>
    <mergeCell ref="A38:G38"/>
    <mergeCell ref="D35:G35"/>
    <mergeCell ref="D36:E36"/>
    <mergeCell ref="F36:G36"/>
    <mergeCell ref="D37:E37"/>
    <mergeCell ref="F37:G37"/>
    <mergeCell ref="A23:A26"/>
    <mergeCell ref="B23:C26"/>
    <mergeCell ref="D23:E26"/>
    <mergeCell ref="F23:G26"/>
    <mergeCell ref="A9:G9"/>
    <mergeCell ref="B11:C11"/>
    <mergeCell ref="D11:E11"/>
    <mergeCell ref="F11:G11"/>
    <mergeCell ref="A10:A12"/>
    <mergeCell ref="B12:C12"/>
    <mergeCell ref="D12:E12"/>
    <mergeCell ref="F12:G12"/>
    <mergeCell ref="J9:O9"/>
    <mergeCell ref="J10:O10"/>
    <mergeCell ref="K11:P11"/>
    <mergeCell ref="B10:C10"/>
    <mergeCell ref="D10:E10"/>
    <mergeCell ref="F10:G10"/>
  </mergeCells>
  <pageMargins left="0.38" right="0" top="0.23" bottom="0.34" header="0.17" footer="0"/>
  <pageSetup paperSize="9" scale="58" orientation="portrait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topLeftCell="B1" workbookViewId="0">
      <selection activeCell="G7" sqref="G7"/>
    </sheetView>
  </sheetViews>
  <sheetFormatPr defaultRowHeight="15" x14ac:dyDescent="0.25"/>
  <cols>
    <col min="1" max="1" width="9.140625" hidden="1" customWidth="1"/>
    <col min="2" max="2" width="37" customWidth="1"/>
    <col min="3" max="3" width="7" customWidth="1"/>
    <col min="4" max="4" width="17.5703125" customWidth="1"/>
    <col min="5" max="5" width="11.85546875" hidden="1" customWidth="1"/>
    <col min="6" max="6" width="16.42578125" customWidth="1"/>
    <col min="7" max="7" width="15.5703125" customWidth="1"/>
    <col min="8" max="8" width="11.140625" customWidth="1"/>
  </cols>
  <sheetData>
    <row r="1" spans="2:7" ht="15.75" x14ac:dyDescent="0.25">
      <c r="B1" s="67"/>
      <c r="C1" s="67"/>
      <c r="D1" s="67"/>
      <c r="E1" s="68"/>
      <c r="F1" s="68"/>
    </row>
    <row r="2" spans="2:7" ht="15.75" x14ac:dyDescent="0.25">
      <c r="B2" s="67"/>
      <c r="C2" s="67"/>
      <c r="D2" s="67"/>
      <c r="E2" s="68"/>
      <c r="F2" s="68"/>
    </row>
    <row r="3" spans="2:7" ht="15.75" x14ac:dyDescent="0.25">
      <c r="B3" s="67"/>
      <c r="C3" s="67"/>
      <c r="D3" s="67"/>
      <c r="E3" s="68"/>
      <c r="F3" s="68"/>
    </row>
    <row r="4" spans="2:7" ht="21" customHeight="1" x14ac:dyDescent="0.25">
      <c r="B4" s="67"/>
      <c r="C4" s="67"/>
      <c r="D4" s="67"/>
      <c r="E4" s="72"/>
      <c r="F4" s="72"/>
    </row>
    <row r="5" spans="2:7" ht="21" customHeight="1" x14ac:dyDescent="0.25">
      <c r="B5" s="67"/>
      <c r="C5" s="67"/>
      <c r="D5" s="67"/>
      <c r="E5" s="72"/>
      <c r="F5" s="72"/>
    </row>
    <row r="6" spans="2:7" ht="9.75" customHeight="1" x14ac:dyDescent="0.25">
      <c r="B6" s="67"/>
      <c r="C6" s="67"/>
      <c r="D6" s="67"/>
      <c r="E6" s="72"/>
      <c r="F6" s="72"/>
      <c r="G6" s="444"/>
    </row>
    <row r="7" spans="2:7" s="78" customFormat="1" ht="26.25" customHeight="1" thickBot="1" x14ac:dyDescent="0.35">
      <c r="B7" s="859" t="s">
        <v>811</v>
      </c>
      <c r="C7" s="859"/>
      <c r="D7" s="859"/>
      <c r="E7" s="859"/>
      <c r="F7" s="859"/>
      <c r="G7" s="603">
        <v>44633</v>
      </c>
    </row>
    <row r="8" spans="2:7" s="78" customFormat="1" ht="45" customHeight="1" x14ac:dyDescent="0.3">
      <c r="B8" s="860" t="s">
        <v>2</v>
      </c>
      <c r="C8" s="861"/>
      <c r="D8" s="608" t="s">
        <v>823</v>
      </c>
      <c r="E8" s="609"/>
      <c r="F8" s="608" t="s">
        <v>824</v>
      </c>
      <c r="G8" s="608" t="s">
        <v>825</v>
      </c>
    </row>
    <row r="9" spans="2:7" s="78" customFormat="1" ht="20.25" customHeight="1" x14ac:dyDescent="0.35">
      <c r="B9" s="862" t="s">
        <v>812</v>
      </c>
      <c r="C9" s="862"/>
      <c r="D9" s="605">
        <v>130</v>
      </c>
      <c r="E9" s="610"/>
      <c r="F9" s="605">
        <v>108</v>
      </c>
      <c r="G9" s="611">
        <v>73</v>
      </c>
    </row>
    <row r="10" spans="2:7" ht="21" customHeight="1" x14ac:dyDescent="0.35">
      <c r="B10" s="858" t="s">
        <v>813</v>
      </c>
      <c r="C10" s="858"/>
      <c r="D10" s="605">
        <v>130</v>
      </c>
      <c r="E10" s="612"/>
      <c r="F10" s="606">
        <v>96</v>
      </c>
      <c r="G10" s="611">
        <v>68</v>
      </c>
    </row>
    <row r="11" spans="2:7" ht="20.25" customHeight="1" x14ac:dyDescent="0.35">
      <c r="B11" s="858" t="s">
        <v>814</v>
      </c>
      <c r="C11" s="858"/>
      <c r="D11" s="605">
        <v>130</v>
      </c>
      <c r="E11" s="613"/>
      <c r="F11" s="607">
        <v>96</v>
      </c>
      <c r="G11" s="611">
        <v>68</v>
      </c>
    </row>
    <row r="12" spans="2:7" ht="20.25" customHeight="1" x14ac:dyDescent="0.35">
      <c r="B12" s="858" t="s">
        <v>815</v>
      </c>
      <c r="C12" s="858"/>
      <c r="D12" s="605">
        <v>130</v>
      </c>
      <c r="E12" s="613"/>
      <c r="F12" s="607">
        <v>96</v>
      </c>
      <c r="G12" s="611">
        <v>73</v>
      </c>
    </row>
    <row r="13" spans="2:7" ht="20.25" customHeight="1" x14ac:dyDescent="0.35">
      <c r="B13" s="858" t="s">
        <v>817</v>
      </c>
      <c r="C13" s="858"/>
      <c r="D13" s="605">
        <v>130</v>
      </c>
      <c r="E13" s="613"/>
      <c r="F13" s="607">
        <v>80</v>
      </c>
      <c r="G13" s="611">
        <v>67</v>
      </c>
    </row>
    <row r="14" spans="2:7" ht="20.25" customHeight="1" x14ac:dyDescent="0.35">
      <c r="B14" s="858" t="s">
        <v>818</v>
      </c>
      <c r="C14" s="858"/>
      <c r="D14" s="605">
        <v>130</v>
      </c>
      <c r="E14" s="613"/>
      <c r="F14" s="607">
        <v>80</v>
      </c>
      <c r="G14" s="611">
        <v>67</v>
      </c>
    </row>
    <row r="15" spans="2:7" ht="20.25" customHeight="1" x14ac:dyDescent="0.35">
      <c r="B15" s="858" t="s">
        <v>816</v>
      </c>
      <c r="C15" s="858"/>
      <c r="D15" s="605">
        <v>130</v>
      </c>
      <c r="E15" s="613"/>
      <c r="F15" s="607">
        <v>80</v>
      </c>
      <c r="G15" s="611">
        <v>66</v>
      </c>
    </row>
    <row r="16" spans="2:7" ht="20.25" customHeight="1" x14ac:dyDescent="0.35">
      <c r="B16" s="858" t="s">
        <v>819</v>
      </c>
      <c r="C16" s="858"/>
      <c r="D16" s="605">
        <v>130</v>
      </c>
      <c r="E16" s="613"/>
      <c r="F16" s="607">
        <v>80</v>
      </c>
      <c r="G16" s="611">
        <v>66</v>
      </c>
    </row>
    <row r="17" spans="2:7" ht="20.25" customHeight="1" x14ac:dyDescent="0.35">
      <c r="B17" s="858" t="s">
        <v>820</v>
      </c>
      <c r="C17" s="858"/>
      <c r="D17" s="605">
        <v>130</v>
      </c>
      <c r="E17" s="613"/>
      <c r="F17" s="607">
        <v>80</v>
      </c>
      <c r="G17" s="611">
        <v>66</v>
      </c>
    </row>
    <row r="18" spans="2:7" ht="20.25" customHeight="1" x14ac:dyDescent="0.35">
      <c r="B18" s="858" t="s">
        <v>821</v>
      </c>
      <c r="C18" s="858"/>
      <c r="D18" s="605">
        <v>130</v>
      </c>
      <c r="E18" s="607"/>
      <c r="F18" s="607">
        <v>80</v>
      </c>
      <c r="G18" s="611">
        <v>66</v>
      </c>
    </row>
    <row r="19" spans="2:7" ht="20.25" customHeight="1" x14ac:dyDescent="0.35">
      <c r="B19" s="858" t="s">
        <v>822</v>
      </c>
      <c r="C19" s="858"/>
      <c r="D19" s="605">
        <v>130</v>
      </c>
      <c r="E19" s="607"/>
      <c r="F19" s="607">
        <v>80</v>
      </c>
      <c r="G19" s="611">
        <v>66</v>
      </c>
    </row>
    <row r="20" spans="2:7" ht="20.25" customHeight="1" x14ac:dyDescent="0.35">
      <c r="B20" s="857"/>
      <c r="C20" s="857"/>
      <c r="D20" s="604"/>
      <c r="E20" s="604"/>
      <c r="F20" s="604"/>
    </row>
    <row r="21" spans="2:7" ht="20.25" customHeight="1" x14ac:dyDescent="0.35">
      <c r="B21" s="857"/>
      <c r="C21" s="857"/>
      <c r="D21" s="857"/>
      <c r="E21" s="857"/>
      <c r="F21" s="857"/>
    </row>
  </sheetData>
  <mergeCells count="16">
    <mergeCell ref="B12:C12"/>
    <mergeCell ref="B7:F7"/>
    <mergeCell ref="B8:C8"/>
    <mergeCell ref="B9:C9"/>
    <mergeCell ref="B10:C10"/>
    <mergeCell ref="B11:C11"/>
    <mergeCell ref="D21:F21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</mergeCells>
  <pageMargins left="0" right="0" top="0" bottom="0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0"/>
  <sheetViews>
    <sheetView view="pageBreakPreview" zoomScaleNormal="82" zoomScaleSheetLayoutView="100" zoomScalePageLayoutView="98" workbookViewId="0">
      <selection activeCell="H15" sqref="H15"/>
    </sheetView>
  </sheetViews>
  <sheetFormatPr defaultRowHeight="15" x14ac:dyDescent="0.25"/>
  <cols>
    <col min="1" max="1" width="39.7109375" customWidth="1"/>
    <col min="2" max="2" width="24.28515625" customWidth="1"/>
    <col min="3" max="3" width="19.5703125" customWidth="1"/>
    <col min="4" max="4" width="17.5703125" customWidth="1"/>
    <col min="5" max="5" width="25.85546875" customWidth="1"/>
    <col min="7" max="7" width="3.42578125" customWidth="1"/>
    <col min="8" max="8" width="26" customWidth="1"/>
  </cols>
  <sheetData>
    <row r="1" spans="1:10" ht="15.75" x14ac:dyDescent="0.25">
      <c r="A1" s="75"/>
      <c r="B1" s="75"/>
      <c r="C1" s="75"/>
      <c r="D1" s="75"/>
      <c r="E1" s="75"/>
      <c r="F1" s="75"/>
      <c r="G1" s="75"/>
      <c r="H1" s="75"/>
      <c r="I1" s="75"/>
      <c r="J1" s="75"/>
    </row>
    <row r="2" spans="1:10" ht="15.75" x14ac:dyDescent="0.25">
      <c r="A2" s="75"/>
      <c r="B2" s="75"/>
      <c r="C2" s="75"/>
      <c r="D2" s="75"/>
      <c r="E2" s="75"/>
      <c r="F2" s="75"/>
      <c r="G2" s="75"/>
      <c r="H2" s="75"/>
      <c r="I2" s="75"/>
      <c r="J2" s="75"/>
    </row>
    <row r="3" spans="1:10" ht="15.75" x14ac:dyDescent="0.25">
      <c r="A3" s="75"/>
      <c r="B3" s="75"/>
      <c r="C3" s="75"/>
      <c r="D3" s="75"/>
      <c r="E3" s="75"/>
      <c r="F3" s="75"/>
      <c r="G3" s="75"/>
      <c r="H3" s="75"/>
      <c r="I3" s="75"/>
      <c r="J3" s="75"/>
    </row>
    <row r="4" spans="1:10" ht="15.75" x14ac:dyDescent="0.25">
      <c r="A4" s="75"/>
      <c r="B4" s="75"/>
      <c r="C4" s="75"/>
      <c r="D4" s="75"/>
      <c r="E4" s="75"/>
      <c r="F4" s="75"/>
      <c r="G4" s="75"/>
      <c r="H4" s="75"/>
      <c r="I4" s="75"/>
      <c r="J4" s="75"/>
    </row>
    <row r="5" spans="1:10" ht="15.75" x14ac:dyDescent="0.25">
      <c r="A5" s="75"/>
      <c r="B5" s="75"/>
      <c r="C5" s="75"/>
      <c r="D5" s="75"/>
      <c r="E5" s="75"/>
      <c r="F5" s="75"/>
      <c r="G5" s="75"/>
      <c r="H5" s="75"/>
      <c r="I5" s="75"/>
      <c r="J5" s="75"/>
    </row>
    <row r="6" spans="1:10" ht="15.75" x14ac:dyDescent="0.25">
      <c r="A6" s="75"/>
      <c r="B6" s="75"/>
      <c r="C6" s="75"/>
      <c r="D6" s="75"/>
      <c r="E6" s="75"/>
      <c r="F6" s="75"/>
      <c r="G6" s="75"/>
      <c r="H6" s="75"/>
      <c r="I6" s="75"/>
      <c r="J6" s="75"/>
    </row>
    <row r="7" spans="1:10" ht="15.75" x14ac:dyDescent="0.25">
      <c r="A7" s="75"/>
      <c r="B7" s="75"/>
      <c r="C7" s="75"/>
      <c r="D7" s="75"/>
      <c r="E7" s="76"/>
      <c r="F7" s="77"/>
      <c r="G7" s="77"/>
      <c r="H7" s="77"/>
      <c r="I7" s="77"/>
      <c r="J7" s="77"/>
    </row>
    <row r="8" spans="1:10" ht="15.75" x14ac:dyDescent="0.25">
      <c r="A8" s="75"/>
      <c r="B8" s="75"/>
      <c r="C8" s="75"/>
      <c r="D8" s="75"/>
      <c r="E8" s="76"/>
      <c r="F8" s="77"/>
      <c r="G8" s="77"/>
      <c r="H8" s="77"/>
      <c r="I8" s="77"/>
      <c r="J8" s="77"/>
    </row>
    <row r="9" spans="1:10" ht="16.5" thickBot="1" x14ac:dyDescent="0.3">
      <c r="A9" s="909" t="s">
        <v>807</v>
      </c>
      <c r="B9" s="909"/>
      <c r="C9" s="909"/>
      <c r="D9" s="909"/>
      <c r="E9" s="909"/>
      <c r="F9" s="909"/>
      <c r="G9" s="909"/>
      <c r="H9" s="909"/>
      <c r="I9" s="77"/>
      <c r="J9" s="77"/>
    </row>
    <row r="10" spans="1:10" ht="17.25" thickBot="1" x14ac:dyDescent="0.3">
      <c r="A10" s="930" t="s">
        <v>108</v>
      </c>
      <c r="B10" s="931"/>
      <c r="C10" s="931"/>
      <c r="D10" s="931"/>
      <c r="E10" s="931"/>
      <c r="F10" s="931"/>
      <c r="G10" s="931"/>
      <c r="H10" s="932"/>
      <c r="I10" s="75"/>
      <c r="J10" s="75"/>
    </row>
    <row r="11" spans="1:10" s="185" customFormat="1" ht="18.75" customHeight="1" x14ac:dyDescent="0.3">
      <c r="A11" s="933" t="s">
        <v>91</v>
      </c>
      <c r="B11" s="935" t="s">
        <v>92</v>
      </c>
      <c r="C11" s="937" t="s">
        <v>93</v>
      </c>
      <c r="D11" s="937"/>
      <c r="E11" s="942" t="s">
        <v>109</v>
      </c>
      <c r="F11" s="923" t="s">
        <v>96</v>
      </c>
      <c r="G11" s="923"/>
      <c r="H11" s="924"/>
      <c r="I11" s="264"/>
      <c r="J11" s="264"/>
    </row>
    <row r="12" spans="1:10" s="185" customFormat="1" ht="33.75" thickBot="1" x14ac:dyDescent="0.35">
      <c r="A12" s="934"/>
      <c r="B12" s="936"/>
      <c r="C12" s="329" t="s">
        <v>97</v>
      </c>
      <c r="D12" s="329" t="s">
        <v>98</v>
      </c>
      <c r="E12" s="943"/>
      <c r="F12" s="940" t="s">
        <v>101</v>
      </c>
      <c r="G12" s="941"/>
      <c r="H12" s="330" t="s">
        <v>102</v>
      </c>
      <c r="I12" s="264"/>
      <c r="J12" s="264"/>
    </row>
    <row r="13" spans="1:10" s="185" customFormat="1" ht="127.5" hidden="1" customHeight="1" thickBot="1" x14ac:dyDescent="0.35">
      <c r="A13" s="331" t="s">
        <v>110</v>
      </c>
      <c r="B13" s="332">
        <v>0.45</v>
      </c>
      <c r="C13" s="333">
        <v>1116</v>
      </c>
      <c r="D13" s="333">
        <v>1000</v>
      </c>
      <c r="E13" s="334" t="s">
        <v>111</v>
      </c>
      <c r="F13" s="938">
        <v>406</v>
      </c>
      <c r="G13" s="939"/>
      <c r="H13" s="335">
        <v>338.79</v>
      </c>
      <c r="I13" s="264"/>
      <c r="J13" s="264"/>
    </row>
    <row r="14" spans="1:10" s="185" customFormat="1" ht="15.75" customHeight="1" x14ac:dyDescent="0.3">
      <c r="A14" s="892" t="s">
        <v>112</v>
      </c>
      <c r="B14" s="336">
        <v>0.4</v>
      </c>
      <c r="C14" s="925">
        <v>1180</v>
      </c>
      <c r="D14" s="925">
        <v>1100</v>
      </c>
      <c r="E14" s="882" t="s">
        <v>416</v>
      </c>
      <c r="F14" s="876">
        <v>648</v>
      </c>
      <c r="G14" s="877"/>
      <c r="H14" s="337">
        <v>549</v>
      </c>
      <c r="I14" s="264"/>
      <c r="J14" s="264"/>
    </row>
    <row r="15" spans="1:10" s="185" customFormat="1" ht="16.5" x14ac:dyDescent="0.3">
      <c r="A15" s="892"/>
      <c r="B15" s="336">
        <v>0.45</v>
      </c>
      <c r="C15" s="925"/>
      <c r="D15" s="925"/>
      <c r="E15" s="882"/>
      <c r="F15" s="878">
        <v>723</v>
      </c>
      <c r="G15" s="879"/>
      <c r="H15" s="338">
        <v>612</v>
      </c>
      <c r="I15" s="264"/>
      <c r="J15" s="264"/>
    </row>
    <row r="16" spans="1:10" s="185" customFormat="1" ht="78" customHeight="1" thickBot="1" x14ac:dyDescent="0.35">
      <c r="A16" s="893"/>
      <c r="B16" s="336"/>
      <c r="C16" s="925"/>
      <c r="D16" s="925"/>
      <c r="E16" s="882"/>
      <c r="F16" s="880"/>
      <c r="G16" s="881"/>
      <c r="H16" s="339"/>
      <c r="I16" s="264"/>
      <c r="J16" s="264"/>
    </row>
    <row r="17" spans="1:10" s="185" customFormat="1" ht="17.25" thickBot="1" x14ac:dyDescent="0.35">
      <c r="A17" s="887" t="s">
        <v>113</v>
      </c>
      <c r="B17" s="888"/>
      <c r="C17" s="888"/>
      <c r="D17" s="889"/>
      <c r="E17" s="889"/>
      <c r="F17" s="890"/>
      <c r="G17" s="890"/>
      <c r="H17" s="891"/>
      <c r="I17" s="264"/>
      <c r="J17" s="264"/>
    </row>
    <row r="18" spans="1:10" s="185" customFormat="1" ht="32.25" customHeight="1" thickBot="1" x14ac:dyDescent="0.35">
      <c r="A18" s="883" t="s">
        <v>2</v>
      </c>
      <c r="B18" s="884"/>
      <c r="C18" s="340" t="s">
        <v>366</v>
      </c>
      <c r="D18" s="341" t="s">
        <v>367</v>
      </c>
      <c r="E18" s="926"/>
      <c r="F18" s="926"/>
      <c r="G18" s="926"/>
      <c r="H18" s="927"/>
      <c r="I18" s="264"/>
      <c r="J18" s="264"/>
    </row>
    <row r="19" spans="1:10" s="185" customFormat="1" ht="9" hidden="1" customHeight="1" thickBot="1" x14ac:dyDescent="0.35">
      <c r="A19" s="885"/>
      <c r="B19" s="886"/>
      <c r="C19" s="342" t="s">
        <v>114</v>
      </c>
      <c r="D19" s="340" t="s">
        <v>303</v>
      </c>
      <c r="E19" s="928"/>
      <c r="F19" s="928"/>
      <c r="G19" s="928"/>
      <c r="H19" s="929"/>
      <c r="I19" s="264"/>
      <c r="J19" s="264"/>
    </row>
    <row r="20" spans="1:10" s="185" customFormat="1" ht="15" customHeight="1" x14ac:dyDescent="0.3">
      <c r="A20" s="863" t="s">
        <v>115</v>
      </c>
      <c r="B20" s="864"/>
      <c r="C20" s="871">
        <v>770</v>
      </c>
      <c r="D20" s="895">
        <v>816</v>
      </c>
      <c r="E20" s="875"/>
      <c r="F20" s="875"/>
      <c r="G20" s="875"/>
      <c r="H20" s="875"/>
      <c r="I20" s="264"/>
      <c r="J20" s="264"/>
    </row>
    <row r="21" spans="1:10" s="185" customFormat="1" ht="33.75" customHeight="1" x14ac:dyDescent="0.3">
      <c r="A21" s="863"/>
      <c r="B21" s="864"/>
      <c r="C21" s="871"/>
      <c r="D21" s="894"/>
      <c r="E21" s="875"/>
      <c r="F21" s="875"/>
      <c r="G21" s="875"/>
      <c r="H21" s="875"/>
      <c r="I21" s="264"/>
      <c r="J21" s="264"/>
    </row>
    <row r="22" spans="1:10" s="185" customFormat="1" ht="15.75" customHeight="1" x14ac:dyDescent="0.3">
      <c r="A22" s="863" t="s">
        <v>116</v>
      </c>
      <c r="B22" s="864"/>
      <c r="C22" s="871">
        <v>1126</v>
      </c>
      <c r="D22" s="894">
        <v>1224</v>
      </c>
      <c r="E22" s="875"/>
      <c r="F22" s="875"/>
      <c r="G22" s="875"/>
      <c r="H22" s="875"/>
      <c r="I22" s="264"/>
      <c r="J22" s="264"/>
    </row>
    <row r="23" spans="1:10" s="185" customFormat="1" ht="39.75" customHeight="1" x14ac:dyDescent="0.3">
      <c r="A23" s="863"/>
      <c r="B23" s="864"/>
      <c r="C23" s="871"/>
      <c r="D23" s="894"/>
      <c r="E23" s="875"/>
      <c r="F23" s="875"/>
      <c r="G23" s="875"/>
      <c r="H23" s="875"/>
      <c r="I23" s="264"/>
      <c r="J23" s="264"/>
    </row>
    <row r="24" spans="1:10" s="301" customFormat="1" ht="18" customHeight="1" x14ac:dyDescent="0.3">
      <c r="A24" s="873" t="s">
        <v>117</v>
      </c>
      <c r="B24" s="874"/>
      <c r="C24" s="343">
        <v>586</v>
      </c>
      <c r="D24" s="344">
        <v>635</v>
      </c>
      <c r="E24" s="902"/>
      <c r="F24" s="902"/>
      <c r="G24" s="902"/>
      <c r="H24" s="903"/>
      <c r="I24" s="350"/>
      <c r="J24" s="350"/>
    </row>
    <row r="25" spans="1:10" s="301" customFormat="1" ht="18" customHeight="1" x14ac:dyDescent="0.3">
      <c r="A25" s="873" t="s">
        <v>118</v>
      </c>
      <c r="B25" s="874"/>
      <c r="C25" s="343">
        <v>770</v>
      </c>
      <c r="D25" s="344">
        <v>816</v>
      </c>
      <c r="E25" s="904"/>
      <c r="F25" s="904"/>
      <c r="G25" s="904"/>
      <c r="H25" s="905"/>
      <c r="I25" s="350"/>
      <c r="J25" s="350"/>
    </row>
    <row r="26" spans="1:10" s="301" customFormat="1" ht="18" customHeight="1" x14ac:dyDescent="0.3">
      <c r="A26" s="873" t="s">
        <v>119</v>
      </c>
      <c r="B26" s="874"/>
      <c r="C26" s="343">
        <v>770</v>
      </c>
      <c r="D26" s="344">
        <v>816</v>
      </c>
      <c r="E26" s="904"/>
      <c r="F26" s="904"/>
      <c r="G26" s="904"/>
      <c r="H26" s="905"/>
      <c r="I26" s="350"/>
      <c r="J26" s="350"/>
    </row>
    <row r="27" spans="1:10" s="301" customFormat="1" ht="20.25" customHeight="1" x14ac:dyDescent="0.3">
      <c r="A27" s="873" t="s">
        <v>120</v>
      </c>
      <c r="B27" s="874"/>
      <c r="C27" s="343">
        <v>1126</v>
      </c>
      <c r="D27" s="344">
        <v>1224</v>
      </c>
      <c r="E27" s="906"/>
      <c r="F27" s="906"/>
      <c r="G27" s="906"/>
      <c r="H27" s="907"/>
      <c r="I27" s="350"/>
      <c r="J27" s="350"/>
    </row>
    <row r="28" spans="1:10" s="185" customFormat="1" ht="15" customHeight="1" x14ac:dyDescent="0.3">
      <c r="A28" s="863" t="s">
        <v>121</v>
      </c>
      <c r="B28" s="864"/>
      <c r="C28" s="871">
        <v>770</v>
      </c>
      <c r="D28" s="894">
        <v>1224</v>
      </c>
      <c r="E28" s="902"/>
      <c r="F28" s="902"/>
      <c r="G28" s="902"/>
      <c r="H28" s="903"/>
      <c r="I28" s="264"/>
      <c r="J28" s="264"/>
    </row>
    <row r="29" spans="1:10" s="185" customFormat="1" ht="15" customHeight="1" x14ac:dyDescent="0.3">
      <c r="A29" s="863"/>
      <c r="B29" s="864"/>
      <c r="C29" s="871"/>
      <c r="D29" s="894"/>
      <c r="E29" s="904"/>
      <c r="F29" s="904"/>
      <c r="G29" s="904"/>
      <c r="H29" s="905"/>
      <c r="I29" s="264"/>
      <c r="J29" s="264"/>
    </row>
    <row r="30" spans="1:10" s="185" customFormat="1" ht="58.5" customHeight="1" x14ac:dyDescent="0.3">
      <c r="A30" s="863"/>
      <c r="B30" s="864"/>
      <c r="C30" s="871"/>
      <c r="D30" s="894"/>
      <c r="E30" s="906"/>
      <c r="F30" s="906"/>
      <c r="G30" s="906"/>
      <c r="H30" s="907"/>
      <c r="I30" s="264"/>
      <c r="J30" s="264"/>
    </row>
    <row r="31" spans="1:10" s="185" customFormat="1" ht="15.75" hidden="1" customHeight="1" thickBot="1" x14ac:dyDescent="0.35">
      <c r="A31" s="863"/>
      <c r="B31" s="864"/>
      <c r="C31" s="871"/>
      <c r="D31" s="894"/>
      <c r="E31" s="302"/>
      <c r="F31" s="302"/>
      <c r="G31" s="302"/>
      <c r="H31" s="345"/>
      <c r="I31" s="264"/>
      <c r="J31" s="264"/>
    </row>
    <row r="32" spans="1:10" s="185" customFormat="1" ht="15" customHeight="1" x14ac:dyDescent="0.3">
      <c r="A32" s="863" t="s">
        <v>122</v>
      </c>
      <c r="B32" s="864"/>
      <c r="C32" s="871">
        <v>770</v>
      </c>
      <c r="D32" s="894">
        <v>1224</v>
      </c>
      <c r="E32" s="902"/>
      <c r="F32" s="902"/>
      <c r="G32" s="902"/>
      <c r="H32" s="903"/>
      <c r="I32" s="264"/>
      <c r="J32" s="264"/>
    </row>
    <row r="33" spans="1:10" s="185" customFormat="1" ht="15" customHeight="1" x14ac:dyDescent="0.3">
      <c r="A33" s="863"/>
      <c r="B33" s="864"/>
      <c r="C33" s="871"/>
      <c r="D33" s="894"/>
      <c r="E33" s="904"/>
      <c r="F33" s="904"/>
      <c r="G33" s="904"/>
      <c r="H33" s="905"/>
      <c r="I33" s="264"/>
      <c r="J33" s="264"/>
    </row>
    <row r="34" spans="1:10" s="185" customFormat="1" ht="43.5" customHeight="1" x14ac:dyDescent="0.3">
      <c r="A34" s="863"/>
      <c r="B34" s="864"/>
      <c r="C34" s="871"/>
      <c r="D34" s="894"/>
      <c r="E34" s="906"/>
      <c r="F34" s="906"/>
      <c r="G34" s="906"/>
      <c r="H34" s="907"/>
      <c r="I34" s="264"/>
      <c r="J34" s="264"/>
    </row>
    <row r="35" spans="1:10" s="185" customFormat="1" ht="15.75" hidden="1" customHeight="1" thickBot="1" x14ac:dyDescent="0.35">
      <c r="A35" s="863"/>
      <c r="B35" s="864"/>
      <c r="C35" s="871"/>
      <c r="D35" s="894"/>
      <c r="E35" s="302"/>
      <c r="F35" s="302"/>
      <c r="G35" s="302"/>
      <c r="H35" s="345"/>
      <c r="I35" s="264"/>
      <c r="J35" s="264"/>
    </row>
    <row r="36" spans="1:10" s="185" customFormat="1" ht="24" customHeight="1" x14ac:dyDescent="0.3">
      <c r="A36" s="863" t="s">
        <v>123</v>
      </c>
      <c r="B36" s="864"/>
      <c r="C36" s="346">
        <v>586</v>
      </c>
      <c r="D36" s="347">
        <v>635</v>
      </c>
      <c r="E36" s="902"/>
      <c r="F36" s="902"/>
      <c r="G36" s="902"/>
      <c r="H36" s="912"/>
      <c r="I36" s="264"/>
      <c r="J36" s="264"/>
    </row>
    <row r="37" spans="1:10" s="185" customFormat="1" ht="24" customHeight="1" x14ac:dyDescent="0.3">
      <c r="A37" s="863" t="s">
        <v>124</v>
      </c>
      <c r="B37" s="864"/>
      <c r="C37" s="343">
        <v>770</v>
      </c>
      <c r="D37" s="344">
        <v>1224</v>
      </c>
      <c r="E37" s="904"/>
      <c r="F37" s="904"/>
      <c r="G37" s="904"/>
      <c r="H37" s="921"/>
      <c r="I37" s="264"/>
      <c r="J37" s="264"/>
    </row>
    <row r="38" spans="1:10" s="185" customFormat="1" ht="24" customHeight="1" x14ac:dyDescent="0.3">
      <c r="A38" s="863" t="s">
        <v>125</v>
      </c>
      <c r="B38" s="864"/>
      <c r="C38" s="343">
        <v>770</v>
      </c>
      <c r="D38" s="344">
        <v>1224</v>
      </c>
      <c r="E38" s="906"/>
      <c r="F38" s="906"/>
      <c r="G38" s="906"/>
      <c r="H38" s="922"/>
      <c r="I38" s="264"/>
      <c r="J38" s="264"/>
    </row>
    <row r="39" spans="1:10" s="185" customFormat="1" ht="15.75" customHeight="1" x14ac:dyDescent="0.3">
      <c r="A39" s="863" t="s">
        <v>126</v>
      </c>
      <c r="B39" s="864"/>
      <c r="C39" s="872">
        <v>1126</v>
      </c>
      <c r="D39" s="908">
        <v>1224</v>
      </c>
      <c r="E39" s="902"/>
      <c r="F39" s="902"/>
      <c r="G39" s="902"/>
      <c r="H39" s="912"/>
      <c r="I39" s="264"/>
      <c r="J39" s="264"/>
    </row>
    <row r="40" spans="1:10" s="185" customFormat="1" ht="69" customHeight="1" x14ac:dyDescent="0.3">
      <c r="A40" s="863"/>
      <c r="B40" s="864"/>
      <c r="C40" s="872"/>
      <c r="D40" s="908"/>
      <c r="E40" s="906"/>
      <c r="F40" s="906"/>
      <c r="G40" s="906"/>
      <c r="H40" s="922"/>
      <c r="I40" s="264"/>
      <c r="J40" s="264"/>
    </row>
    <row r="41" spans="1:10" s="185" customFormat="1" ht="15" customHeight="1" x14ac:dyDescent="0.3">
      <c r="A41" s="865" t="s">
        <v>127</v>
      </c>
      <c r="B41" s="866"/>
      <c r="C41" s="871">
        <v>478</v>
      </c>
      <c r="D41" s="894">
        <v>517</v>
      </c>
      <c r="E41" s="902"/>
      <c r="F41" s="902"/>
      <c r="G41" s="902"/>
      <c r="H41" s="903"/>
      <c r="I41" s="264"/>
      <c r="J41" s="264"/>
    </row>
    <row r="42" spans="1:10" s="185" customFormat="1" ht="21" customHeight="1" x14ac:dyDescent="0.3">
      <c r="A42" s="865"/>
      <c r="B42" s="866"/>
      <c r="C42" s="871"/>
      <c r="D42" s="894"/>
      <c r="E42" s="904"/>
      <c r="F42" s="904"/>
      <c r="G42" s="904"/>
      <c r="H42" s="905"/>
      <c r="I42" s="264"/>
      <c r="J42" s="264"/>
    </row>
    <row r="43" spans="1:10" s="185" customFormat="1" ht="15" customHeight="1" x14ac:dyDescent="0.3">
      <c r="A43" s="865" t="s">
        <v>128</v>
      </c>
      <c r="B43" s="866"/>
      <c r="C43" s="871">
        <v>586</v>
      </c>
      <c r="D43" s="894">
        <v>635</v>
      </c>
      <c r="E43" s="904"/>
      <c r="F43" s="904"/>
      <c r="G43" s="904"/>
      <c r="H43" s="905"/>
      <c r="I43" s="264"/>
      <c r="J43" s="264"/>
    </row>
    <row r="44" spans="1:10" s="185" customFormat="1" ht="40.5" customHeight="1" x14ac:dyDescent="0.3">
      <c r="A44" s="865"/>
      <c r="B44" s="866"/>
      <c r="C44" s="871"/>
      <c r="D44" s="894"/>
      <c r="E44" s="906"/>
      <c r="F44" s="906"/>
      <c r="G44" s="906"/>
      <c r="H44" s="907"/>
      <c r="I44" s="264"/>
      <c r="J44" s="264"/>
    </row>
    <row r="45" spans="1:10" s="233" customFormat="1" ht="16.5" x14ac:dyDescent="0.25">
      <c r="A45" s="863" t="s">
        <v>129</v>
      </c>
      <c r="B45" s="864"/>
      <c r="C45" s="346">
        <v>586</v>
      </c>
      <c r="D45" s="347">
        <v>635</v>
      </c>
      <c r="E45" s="896"/>
      <c r="F45" s="896"/>
      <c r="G45" s="896"/>
      <c r="H45" s="897"/>
      <c r="I45" s="351"/>
      <c r="J45" s="351"/>
    </row>
    <row r="46" spans="1:10" s="233" customFormat="1" ht="16.5" x14ac:dyDescent="0.25">
      <c r="A46" s="863" t="s">
        <v>130</v>
      </c>
      <c r="B46" s="864"/>
      <c r="C46" s="346">
        <v>770</v>
      </c>
      <c r="D46" s="347">
        <v>1124</v>
      </c>
      <c r="E46" s="898"/>
      <c r="F46" s="898"/>
      <c r="G46" s="898"/>
      <c r="H46" s="899"/>
      <c r="I46" s="351"/>
      <c r="J46" s="351"/>
    </row>
    <row r="47" spans="1:10" s="233" customFormat="1" ht="16.5" x14ac:dyDescent="0.25">
      <c r="A47" s="863" t="s">
        <v>131</v>
      </c>
      <c r="B47" s="864"/>
      <c r="C47" s="346">
        <v>770</v>
      </c>
      <c r="D47" s="347">
        <v>1124</v>
      </c>
      <c r="E47" s="898"/>
      <c r="F47" s="898"/>
      <c r="G47" s="898"/>
      <c r="H47" s="899"/>
      <c r="I47" s="351"/>
      <c r="J47" s="351"/>
    </row>
    <row r="48" spans="1:10" s="233" customFormat="1" ht="24.75" customHeight="1" x14ac:dyDescent="0.25">
      <c r="A48" s="863" t="s">
        <v>132</v>
      </c>
      <c r="B48" s="864"/>
      <c r="C48" s="346">
        <v>1126</v>
      </c>
      <c r="D48" s="347">
        <v>1224</v>
      </c>
      <c r="E48" s="900"/>
      <c r="F48" s="900"/>
      <c r="G48" s="900"/>
      <c r="H48" s="901"/>
      <c r="I48" s="351"/>
      <c r="J48" s="351"/>
    </row>
    <row r="49" spans="1:10" s="233" customFormat="1" ht="16.5" x14ac:dyDescent="0.25">
      <c r="A49" s="863" t="s">
        <v>133</v>
      </c>
      <c r="B49" s="864"/>
      <c r="C49" s="346">
        <v>586</v>
      </c>
      <c r="D49" s="347">
        <v>635</v>
      </c>
      <c r="E49" s="896"/>
      <c r="F49" s="896"/>
      <c r="G49" s="896"/>
      <c r="H49" s="897"/>
      <c r="I49" s="351"/>
      <c r="J49" s="351"/>
    </row>
    <row r="50" spans="1:10" s="233" customFormat="1" ht="16.5" x14ac:dyDescent="0.25">
      <c r="A50" s="863" t="s">
        <v>134</v>
      </c>
      <c r="B50" s="864"/>
      <c r="C50" s="346">
        <v>770</v>
      </c>
      <c r="D50" s="347">
        <v>1124</v>
      </c>
      <c r="E50" s="898"/>
      <c r="F50" s="898"/>
      <c r="G50" s="898"/>
      <c r="H50" s="899"/>
      <c r="I50" s="351"/>
      <c r="J50" s="351"/>
    </row>
    <row r="51" spans="1:10" s="233" customFormat="1" ht="16.5" x14ac:dyDescent="0.25">
      <c r="A51" s="863" t="s">
        <v>135</v>
      </c>
      <c r="B51" s="864"/>
      <c r="C51" s="346">
        <v>770</v>
      </c>
      <c r="D51" s="347">
        <v>1124</v>
      </c>
      <c r="E51" s="898"/>
      <c r="F51" s="898"/>
      <c r="G51" s="898"/>
      <c r="H51" s="899"/>
      <c r="I51" s="351"/>
      <c r="J51" s="351"/>
    </row>
    <row r="52" spans="1:10" s="233" customFormat="1" ht="16.5" x14ac:dyDescent="0.25">
      <c r="A52" s="863" t="s">
        <v>136</v>
      </c>
      <c r="B52" s="864"/>
      <c r="C52" s="346">
        <v>1126</v>
      </c>
      <c r="D52" s="347">
        <v>1224</v>
      </c>
      <c r="E52" s="900"/>
      <c r="F52" s="900"/>
      <c r="G52" s="900"/>
      <c r="H52" s="901"/>
      <c r="I52" s="351"/>
      <c r="J52" s="351"/>
    </row>
    <row r="53" spans="1:10" s="233" customFormat="1" ht="16.5" x14ac:dyDescent="0.25">
      <c r="A53" s="865" t="s">
        <v>137</v>
      </c>
      <c r="B53" s="866"/>
      <c r="C53" s="352">
        <v>478</v>
      </c>
      <c r="D53" s="347">
        <v>517</v>
      </c>
      <c r="E53" s="896"/>
      <c r="F53" s="896"/>
      <c r="G53" s="896"/>
      <c r="H53" s="897"/>
      <c r="I53" s="351"/>
      <c r="J53" s="351"/>
    </row>
    <row r="54" spans="1:10" s="233" customFormat="1" ht="16.5" x14ac:dyDescent="0.25">
      <c r="A54" s="865" t="s">
        <v>138</v>
      </c>
      <c r="B54" s="866"/>
      <c r="C54" s="346">
        <v>586</v>
      </c>
      <c r="D54" s="347">
        <v>635</v>
      </c>
      <c r="E54" s="898"/>
      <c r="F54" s="898"/>
      <c r="G54" s="898"/>
      <c r="H54" s="899"/>
      <c r="I54" s="351"/>
      <c r="J54" s="351"/>
    </row>
    <row r="55" spans="1:10" s="233" customFormat="1" ht="16.5" x14ac:dyDescent="0.25">
      <c r="A55" s="865" t="s">
        <v>139</v>
      </c>
      <c r="B55" s="866"/>
      <c r="C55" s="346">
        <v>770</v>
      </c>
      <c r="D55" s="347">
        <v>1124</v>
      </c>
      <c r="E55" s="898"/>
      <c r="F55" s="898"/>
      <c r="G55" s="898"/>
      <c r="H55" s="899"/>
      <c r="I55" s="351"/>
      <c r="J55" s="351"/>
    </row>
    <row r="56" spans="1:10" s="233" customFormat="1" ht="16.5" x14ac:dyDescent="0.25">
      <c r="A56" s="865" t="s">
        <v>140</v>
      </c>
      <c r="B56" s="866"/>
      <c r="C56" s="346">
        <v>770</v>
      </c>
      <c r="D56" s="347">
        <v>1124</v>
      </c>
      <c r="E56" s="900"/>
      <c r="F56" s="900"/>
      <c r="G56" s="900"/>
      <c r="H56" s="901"/>
      <c r="I56" s="351"/>
      <c r="J56" s="351"/>
    </row>
    <row r="57" spans="1:10" s="233" customFormat="1" ht="16.5" x14ac:dyDescent="0.25">
      <c r="A57" s="865" t="s">
        <v>141</v>
      </c>
      <c r="B57" s="866"/>
      <c r="C57" s="346">
        <v>405</v>
      </c>
      <c r="D57" s="347">
        <v>438</v>
      </c>
      <c r="E57" s="914"/>
      <c r="F57" s="914"/>
      <c r="G57" s="914"/>
      <c r="H57" s="918"/>
      <c r="I57" s="351"/>
      <c r="J57" s="351"/>
    </row>
    <row r="58" spans="1:10" s="233" customFormat="1" ht="16.5" x14ac:dyDescent="0.25">
      <c r="A58" s="865" t="s">
        <v>142</v>
      </c>
      <c r="B58" s="866"/>
      <c r="C58" s="346">
        <v>478</v>
      </c>
      <c r="D58" s="347">
        <v>517</v>
      </c>
      <c r="E58" s="919"/>
      <c r="F58" s="919"/>
      <c r="G58" s="919"/>
      <c r="H58" s="920"/>
      <c r="I58" s="351"/>
      <c r="J58" s="351"/>
    </row>
    <row r="59" spans="1:10" s="185" customFormat="1" ht="45.75" customHeight="1" x14ac:dyDescent="0.3">
      <c r="A59" s="865" t="s">
        <v>143</v>
      </c>
      <c r="B59" s="866"/>
      <c r="C59" s="343">
        <v>586</v>
      </c>
      <c r="D59" s="344">
        <v>635</v>
      </c>
      <c r="E59" s="919"/>
      <c r="F59" s="919"/>
      <c r="G59" s="919"/>
      <c r="H59" s="920"/>
      <c r="I59" s="264"/>
      <c r="J59" s="264"/>
    </row>
    <row r="60" spans="1:10" s="185" customFormat="1" ht="16.5" hidden="1" x14ac:dyDescent="0.3">
      <c r="A60" s="865" t="s">
        <v>144</v>
      </c>
      <c r="B60" s="866"/>
      <c r="C60" s="346">
        <v>400</v>
      </c>
      <c r="D60" s="347">
        <v>460</v>
      </c>
      <c r="E60" s="914"/>
      <c r="F60" s="914"/>
      <c r="G60" s="914"/>
      <c r="H60" s="915"/>
      <c r="I60" s="264"/>
      <c r="J60" s="264"/>
    </row>
    <row r="61" spans="1:10" s="185" customFormat="1" ht="69.75" hidden="1" customHeight="1" x14ac:dyDescent="0.3">
      <c r="A61" s="865" t="s">
        <v>145</v>
      </c>
      <c r="B61" s="866"/>
      <c r="C61" s="346">
        <v>165</v>
      </c>
      <c r="D61" s="347">
        <v>190</v>
      </c>
      <c r="E61" s="916"/>
      <c r="F61" s="916"/>
      <c r="G61" s="916"/>
      <c r="H61" s="917"/>
      <c r="I61" s="264"/>
      <c r="J61" s="264"/>
    </row>
    <row r="62" spans="1:10" s="185" customFormat="1" ht="18.75" hidden="1" customHeight="1" x14ac:dyDescent="0.3">
      <c r="A62" s="869" t="s">
        <v>146</v>
      </c>
      <c r="B62" s="870"/>
      <c r="C62" s="346"/>
      <c r="D62" s="347">
        <v>2025</v>
      </c>
      <c r="E62" s="911"/>
      <c r="F62" s="902"/>
      <c r="G62" s="902"/>
      <c r="H62" s="912"/>
      <c r="I62" s="264"/>
      <c r="J62" s="264"/>
    </row>
    <row r="63" spans="1:10" s="185" customFormat="1" ht="18.75" hidden="1" customHeight="1" x14ac:dyDescent="0.3">
      <c r="A63" s="869" t="s">
        <v>147</v>
      </c>
      <c r="B63" s="870"/>
      <c r="C63" s="353"/>
      <c r="D63" s="354">
        <v>1400</v>
      </c>
      <c r="E63" s="913"/>
      <c r="F63" s="914"/>
      <c r="G63" s="914"/>
      <c r="H63" s="915"/>
      <c r="I63" s="264"/>
      <c r="J63" s="264"/>
    </row>
    <row r="64" spans="1:10" s="185" customFormat="1" ht="18.75" hidden="1" customHeight="1" x14ac:dyDescent="0.3">
      <c r="A64" s="863" t="s">
        <v>148</v>
      </c>
      <c r="B64" s="864"/>
      <c r="C64" s="353"/>
      <c r="D64" s="354">
        <v>150</v>
      </c>
      <c r="E64" s="913"/>
      <c r="F64" s="914"/>
      <c r="G64" s="914"/>
      <c r="H64" s="915"/>
      <c r="I64" s="264"/>
      <c r="J64" s="264"/>
    </row>
    <row r="65" spans="1:10" s="185" customFormat="1" ht="18.75" hidden="1" customHeight="1" x14ac:dyDescent="0.3">
      <c r="A65" s="863" t="s">
        <v>149</v>
      </c>
      <c r="B65" s="864"/>
      <c r="C65" s="346"/>
      <c r="D65" s="347">
        <v>12</v>
      </c>
      <c r="E65" s="913"/>
      <c r="F65" s="914"/>
      <c r="G65" s="914"/>
      <c r="H65" s="915"/>
      <c r="I65" s="264"/>
      <c r="J65" s="264"/>
    </row>
    <row r="66" spans="1:10" s="185" customFormat="1" ht="18.75" hidden="1" customHeight="1" x14ac:dyDescent="0.3">
      <c r="A66" s="863" t="s">
        <v>150</v>
      </c>
      <c r="B66" s="864"/>
      <c r="C66" s="346"/>
      <c r="D66" s="347">
        <v>240</v>
      </c>
      <c r="E66" s="910"/>
      <c r="F66" s="910"/>
      <c r="G66" s="910"/>
      <c r="H66" s="910"/>
      <c r="I66" s="264"/>
      <c r="J66" s="264"/>
    </row>
    <row r="67" spans="1:10" s="185" customFormat="1" ht="18.75" hidden="1" customHeight="1" thickBot="1" x14ac:dyDescent="0.35">
      <c r="A67" s="867" t="s">
        <v>151</v>
      </c>
      <c r="B67" s="868"/>
      <c r="C67" s="348"/>
      <c r="D67" s="349">
        <v>50</v>
      </c>
      <c r="E67" s="910"/>
      <c r="F67" s="910"/>
      <c r="G67" s="910"/>
      <c r="H67" s="910"/>
      <c r="I67" s="264"/>
      <c r="J67" s="264"/>
    </row>
    <row r="68" spans="1:10" s="185" customFormat="1" x14ac:dyDescent="0.25"/>
    <row r="69" spans="1:10" s="185" customFormat="1" x14ac:dyDescent="0.25"/>
    <row r="70" spans="1:10" s="185" customFormat="1" x14ac:dyDescent="0.25"/>
  </sheetData>
  <mergeCells count="88">
    <mergeCell ref="A10:H10"/>
    <mergeCell ref="A20:B21"/>
    <mergeCell ref="C20:C21"/>
    <mergeCell ref="A11:A12"/>
    <mergeCell ref="B11:B12"/>
    <mergeCell ref="C11:D11"/>
    <mergeCell ref="F13:G13"/>
    <mergeCell ref="C14:C16"/>
    <mergeCell ref="F12:G12"/>
    <mergeCell ref="E11:E12"/>
    <mergeCell ref="A9:H9"/>
    <mergeCell ref="E67:H67"/>
    <mergeCell ref="E62:H62"/>
    <mergeCell ref="E63:H63"/>
    <mergeCell ref="E64:H64"/>
    <mergeCell ref="E65:H65"/>
    <mergeCell ref="E66:H66"/>
    <mergeCell ref="E60:H61"/>
    <mergeCell ref="E57:H59"/>
    <mergeCell ref="E36:H38"/>
    <mergeCell ref="E39:H40"/>
    <mergeCell ref="E41:H44"/>
    <mergeCell ref="E45:H48"/>
    <mergeCell ref="F11:H11"/>
    <mergeCell ref="D14:D16"/>
    <mergeCell ref="E18:H19"/>
    <mergeCell ref="D32:D35"/>
    <mergeCell ref="E49:H52"/>
    <mergeCell ref="E53:H56"/>
    <mergeCell ref="E28:H30"/>
    <mergeCell ref="E24:H27"/>
    <mergeCell ref="D28:D31"/>
    <mergeCell ref="D43:D44"/>
    <mergeCell ref="E32:H34"/>
    <mergeCell ref="D39:D40"/>
    <mergeCell ref="D41:D42"/>
    <mergeCell ref="A24:B24"/>
    <mergeCell ref="A27:B27"/>
    <mergeCell ref="E20:H23"/>
    <mergeCell ref="F14:G14"/>
    <mergeCell ref="F15:G15"/>
    <mergeCell ref="F16:G16"/>
    <mergeCell ref="E14:E16"/>
    <mergeCell ref="A22:B23"/>
    <mergeCell ref="C22:C23"/>
    <mergeCell ref="A26:B26"/>
    <mergeCell ref="A18:B19"/>
    <mergeCell ref="A17:H17"/>
    <mergeCell ref="A14:A16"/>
    <mergeCell ref="D22:D23"/>
    <mergeCell ref="A25:B25"/>
    <mergeCell ref="D20:D21"/>
    <mergeCell ref="C28:C31"/>
    <mergeCell ref="A49:B49"/>
    <mergeCell ref="A39:B40"/>
    <mergeCell ref="A36:B36"/>
    <mergeCell ref="A37:B37"/>
    <mergeCell ref="C39:C40"/>
    <mergeCell ref="A28:B31"/>
    <mergeCell ref="A32:B35"/>
    <mergeCell ref="C32:C35"/>
    <mergeCell ref="A45:B45"/>
    <mergeCell ref="A38:B38"/>
    <mergeCell ref="C41:C42"/>
    <mergeCell ref="C43:C44"/>
    <mergeCell ref="A66:B66"/>
    <mergeCell ref="A67:B67"/>
    <mergeCell ref="A64:B64"/>
    <mergeCell ref="A53:B53"/>
    <mergeCell ref="A54:B54"/>
    <mergeCell ref="A55:B55"/>
    <mergeCell ref="A56:B56"/>
    <mergeCell ref="A58:B58"/>
    <mergeCell ref="A57:B57"/>
    <mergeCell ref="A60:B60"/>
    <mergeCell ref="A62:B62"/>
    <mergeCell ref="A63:B63"/>
    <mergeCell ref="A65:B65"/>
    <mergeCell ref="A61:B61"/>
    <mergeCell ref="A52:B52"/>
    <mergeCell ref="A41:B42"/>
    <mergeCell ref="A46:B46"/>
    <mergeCell ref="A47:B47"/>
    <mergeCell ref="A59:B59"/>
    <mergeCell ref="A48:B48"/>
    <mergeCell ref="A50:B50"/>
    <mergeCell ref="A51:B51"/>
    <mergeCell ref="A43:B44"/>
  </mergeCells>
  <pageMargins left="0.25" right="0.25" top="0.75" bottom="0.75" header="0.3" footer="0.3"/>
  <pageSetup paperSize="9" scale="5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view="pageBreakPreview" topLeftCell="A7" zoomScale="85" zoomScaleNormal="91" zoomScaleSheetLayoutView="85" workbookViewId="0">
      <selection activeCell="D22" sqref="D22"/>
    </sheetView>
  </sheetViews>
  <sheetFormatPr defaultRowHeight="15" x14ac:dyDescent="0.25"/>
  <cols>
    <col min="1" max="1" width="47.7109375" customWidth="1"/>
    <col min="2" max="2" width="11.28515625" customWidth="1"/>
    <col min="3" max="3" width="12.7109375" customWidth="1"/>
    <col min="4" max="6" width="20.140625" customWidth="1"/>
    <col min="7" max="7" width="12" customWidth="1"/>
  </cols>
  <sheetData>
    <row r="1" spans="1:10" ht="23.25" customHeight="1" x14ac:dyDescent="0.35">
      <c r="A1" s="177"/>
      <c r="B1" s="177"/>
      <c r="C1" s="177"/>
      <c r="D1" s="177"/>
      <c r="E1" s="177"/>
      <c r="F1" s="177"/>
      <c r="G1" s="177"/>
      <c r="H1" s="3"/>
    </row>
    <row r="2" spans="1:10" ht="23.25" customHeight="1" x14ac:dyDescent="0.35">
      <c r="A2" s="179"/>
      <c r="B2" s="177"/>
      <c r="C2" s="177"/>
      <c r="D2" s="177"/>
      <c r="E2" s="177"/>
      <c r="F2" s="177"/>
      <c r="G2" s="177"/>
      <c r="H2" s="3"/>
    </row>
    <row r="3" spans="1:10" ht="23.25" customHeight="1" x14ac:dyDescent="0.35">
      <c r="A3" s="179"/>
      <c r="B3" s="177"/>
      <c r="C3" s="177"/>
      <c r="D3" s="177"/>
      <c r="E3" s="177"/>
      <c r="F3" s="177"/>
      <c r="G3" s="177"/>
      <c r="H3" s="3"/>
    </row>
    <row r="4" spans="1:10" ht="27.75" customHeight="1" x14ac:dyDescent="0.3">
      <c r="A4" s="179"/>
      <c r="B4" s="177"/>
      <c r="C4" s="177"/>
      <c r="D4" s="177"/>
      <c r="E4" s="177"/>
      <c r="F4" s="177"/>
      <c r="G4" s="177"/>
      <c r="H4" s="11"/>
      <c r="I4" s="11"/>
    </row>
    <row r="5" spans="1:10" ht="21" customHeight="1" x14ac:dyDescent="0.35">
      <c r="A5" s="177"/>
      <c r="B5" s="177"/>
      <c r="C5" s="177"/>
      <c r="D5" s="177"/>
      <c r="E5" s="177"/>
      <c r="F5" s="177"/>
      <c r="G5" s="177"/>
      <c r="H5" s="12"/>
      <c r="I5" s="12"/>
      <c r="J5" s="12"/>
    </row>
    <row r="6" spans="1:10" ht="36.75" customHeight="1" x14ac:dyDescent="0.35">
      <c r="A6" s="177"/>
      <c r="B6" s="177"/>
      <c r="C6" s="177"/>
      <c r="D6" s="177"/>
      <c r="E6" s="177"/>
      <c r="F6" s="542">
        <v>44995</v>
      </c>
      <c r="G6" s="177"/>
      <c r="H6" s="12"/>
      <c r="I6" s="12"/>
      <c r="J6" s="12"/>
    </row>
    <row r="7" spans="1:10" ht="21" x14ac:dyDescent="0.35">
      <c r="H7" s="12"/>
      <c r="I7" s="12"/>
      <c r="J7" s="12"/>
    </row>
    <row r="8" spans="1:10" ht="3.75" customHeight="1" x14ac:dyDescent="0.35">
      <c r="A8" s="177"/>
      <c r="B8" s="177"/>
      <c r="C8" s="177"/>
      <c r="D8" s="177"/>
      <c r="E8" s="177"/>
      <c r="F8" s="177"/>
      <c r="G8" s="177"/>
      <c r="H8" s="12"/>
      <c r="I8" s="12"/>
      <c r="J8" s="12"/>
    </row>
    <row r="9" spans="1:10" ht="21" hidden="1" x14ac:dyDescent="0.35">
      <c r="A9" s="946">
        <v>43705</v>
      </c>
      <c r="B9" s="946"/>
      <c r="C9" s="946"/>
      <c r="D9" s="946"/>
      <c r="E9" s="946"/>
      <c r="F9" s="946"/>
      <c r="G9" s="946"/>
    </row>
    <row r="10" spans="1:10" ht="5.25" customHeight="1" x14ac:dyDescent="0.35">
      <c r="A10" s="209"/>
      <c r="B10" s="209"/>
      <c r="C10" s="209"/>
      <c r="D10" s="209"/>
      <c r="E10" s="209"/>
      <c r="F10" s="209"/>
      <c r="G10" s="209"/>
    </row>
    <row r="11" spans="1:10" ht="21.75" thickBot="1" x14ac:dyDescent="0.4">
      <c r="A11" s="947" t="s">
        <v>641</v>
      </c>
      <c r="B11" s="947"/>
      <c r="C11" s="947"/>
      <c r="D11" s="947"/>
      <c r="E11" s="947"/>
      <c r="F11" s="947"/>
      <c r="G11" s="947"/>
    </row>
    <row r="12" spans="1:10" ht="59.25" thickBot="1" x14ac:dyDescent="0.3">
      <c r="A12" s="948" t="s">
        <v>2</v>
      </c>
      <c r="B12" s="948" t="s">
        <v>162</v>
      </c>
      <c r="C12" s="948" t="s">
        <v>4</v>
      </c>
      <c r="D12" s="184" t="s">
        <v>664</v>
      </c>
      <c r="E12" s="184" t="s">
        <v>662</v>
      </c>
      <c r="F12" s="184" t="s">
        <v>663</v>
      </c>
      <c r="G12" s="184" t="s">
        <v>434</v>
      </c>
    </row>
    <row r="13" spans="1:10" ht="21.75" thickBot="1" x14ac:dyDescent="0.4">
      <c r="A13" s="949"/>
      <c r="B13" s="949"/>
      <c r="C13" s="949"/>
      <c r="D13" s="445" t="s">
        <v>435</v>
      </c>
      <c r="E13" s="186" t="s">
        <v>328</v>
      </c>
      <c r="F13" s="186" t="s">
        <v>435</v>
      </c>
      <c r="G13" s="186"/>
    </row>
    <row r="14" spans="1:10" ht="19.5" x14ac:dyDescent="0.25">
      <c r="A14" s="187" t="s">
        <v>436</v>
      </c>
      <c r="B14" s="188" t="s">
        <v>153</v>
      </c>
      <c r="C14" s="188">
        <v>1.5</v>
      </c>
      <c r="D14" s="189">
        <v>14000</v>
      </c>
      <c r="E14" s="189">
        <v>15000</v>
      </c>
      <c r="F14" s="189">
        <v>17000</v>
      </c>
      <c r="G14" s="190">
        <v>20</v>
      </c>
    </row>
    <row r="15" spans="1:10" ht="19.5" x14ac:dyDescent="0.25">
      <c r="A15" s="187" t="s">
        <v>436</v>
      </c>
      <c r="B15" s="188" t="s">
        <v>153</v>
      </c>
      <c r="C15" s="188">
        <v>2</v>
      </c>
      <c r="D15" s="189">
        <v>14000</v>
      </c>
      <c r="E15" s="189">
        <v>15000</v>
      </c>
      <c r="F15" s="189">
        <v>17000</v>
      </c>
      <c r="G15" s="190">
        <v>20</v>
      </c>
    </row>
    <row r="16" spans="1:10" ht="19.5" x14ac:dyDescent="0.25">
      <c r="A16" s="187" t="s">
        <v>436</v>
      </c>
      <c r="B16" s="188" t="s">
        <v>153</v>
      </c>
      <c r="C16" s="188" t="s">
        <v>304</v>
      </c>
      <c r="D16" s="189">
        <v>14000</v>
      </c>
      <c r="E16" s="189">
        <v>15000</v>
      </c>
      <c r="F16" s="189">
        <v>17000</v>
      </c>
      <c r="G16" s="190">
        <v>21</v>
      </c>
    </row>
    <row r="17" spans="1:15" ht="19.5" x14ac:dyDescent="0.25">
      <c r="A17" s="187" t="s">
        <v>436</v>
      </c>
      <c r="B17" s="188" t="s">
        <v>153</v>
      </c>
      <c r="C17" s="188" t="s">
        <v>657</v>
      </c>
      <c r="D17" s="189">
        <v>14000</v>
      </c>
      <c r="E17" s="189">
        <v>15000</v>
      </c>
      <c r="F17" s="189">
        <v>17000</v>
      </c>
      <c r="G17" s="190">
        <v>21</v>
      </c>
    </row>
    <row r="18" spans="1:15" ht="19.5" x14ac:dyDescent="0.25">
      <c r="A18" s="191" t="s">
        <v>656</v>
      </c>
      <c r="B18" s="188" t="s">
        <v>153</v>
      </c>
      <c r="C18" s="188">
        <v>1.5</v>
      </c>
      <c r="D18" s="189">
        <v>14000</v>
      </c>
      <c r="E18" s="189">
        <v>15000</v>
      </c>
      <c r="F18" s="189">
        <v>17000</v>
      </c>
      <c r="G18" s="190">
        <v>21</v>
      </c>
    </row>
    <row r="19" spans="1:15" ht="19.5" x14ac:dyDescent="0.25">
      <c r="A19" s="191" t="s">
        <v>656</v>
      </c>
      <c r="B19" s="188" t="s">
        <v>153</v>
      </c>
      <c r="C19" s="188">
        <v>2</v>
      </c>
      <c r="D19" s="189">
        <v>14000</v>
      </c>
      <c r="E19" s="189">
        <v>15000</v>
      </c>
      <c r="F19" s="189">
        <v>17000</v>
      </c>
      <c r="G19" s="190">
        <v>21</v>
      </c>
    </row>
    <row r="20" spans="1:15" ht="19.5" x14ac:dyDescent="0.25">
      <c r="A20" s="187" t="s">
        <v>152</v>
      </c>
      <c r="B20" s="188" t="s">
        <v>153</v>
      </c>
      <c r="C20" s="188" t="s">
        <v>304</v>
      </c>
      <c r="D20" s="189">
        <v>14000</v>
      </c>
      <c r="E20" s="189">
        <v>15000</v>
      </c>
      <c r="F20" s="189">
        <v>17000</v>
      </c>
      <c r="G20" s="190">
        <v>21</v>
      </c>
    </row>
    <row r="21" spans="1:15" ht="19.5" x14ac:dyDescent="0.25">
      <c r="A21" s="187" t="s">
        <v>152</v>
      </c>
      <c r="B21" s="188" t="s">
        <v>153</v>
      </c>
      <c r="C21" s="188" t="s">
        <v>657</v>
      </c>
      <c r="D21" s="189">
        <v>14000</v>
      </c>
      <c r="E21" s="189">
        <v>15000</v>
      </c>
      <c r="F21" s="189">
        <v>17000</v>
      </c>
      <c r="G21" s="190">
        <v>21</v>
      </c>
    </row>
    <row r="22" spans="1:15" ht="19.5" x14ac:dyDescent="0.25">
      <c r="A22" s="187" t="s">
        <v>152</v>
      </c>
      <c r="B22" s="546" t="s">
        <v>458</v>
      </c>
      <c r="C22" s="188">
        <v>6</v>
      </c>
      <c r="D22" s="189">
        <v>12000</v>
      </c>
      <c r="E22" s="189">
        <v>13000</v>
      </c>
      <c r="F22" s="189">
        <v>14000</v>
      </c>
      <c r="G22" s="190">
        <v>21</v>
      </c>
    </row>
    <row r="23" spans="1:15" ht="19.5" x14ac:dyDescent="0.25">
      <c r="A23" s="192" t="s">
        <v>437</v>
      </c>
      <c r="B23" s="188" t="s">
        <v>153</v>
      </c>
      <c r="C23" s="188">
        <v>6</v>
      </c>
      <c r="D23" s="189">
        <v>14000</v>
      </c>
      <c r="E23" s="189">
        <v>15000</v>
      </c>
      <c r="F23" s="189">
        <v>17000</v>
      </c>
      <c r="G23" s="190">
        <v>25</v>
      </c>
    </row>
    <row r="24" spans="1:15" ht="19.5" x14ac:dyDescent="0.25">
      <c r="A24" s="192" t="s">
        <v>437</v>
      </c>
      <c r="B24" s="546" t="s">
        <v>458</v>
      </c>
      <c r="C24" s="188">
        <v>6</v>
      </c>
      <c r="D24" s="189">
        <v>12000</v>
      </c>
      <c r="E24" s="189">
        <v>13000</v>
      </c>
      <c r="F24" s="189">
        <v>14000</v>
      </c>
      <c r="G24" s="190">
        <v>25</v>
      </c>
    </row>
    <row r="25" spans="1:15" ht="19.5" x14ac:dyDescent="0.25">
      <c r="A25" s="192" t="s">
        <v>310</v>
      </c>
      <c r="B25" s="188" t="s">
        <v>153</v>
      </c>
      <c r="C25" s="188">
        <v>6</v>
      </c>
      <c r="D25" s="189">
        <v>14000</v>
      </c>
      <c r="E25" s="189">
        <v>15000</v>
      </c>
      <c r="F25" s="189">
        <v>17000</v>
      </c>
      <c r="G25" s="190">
        <v>27</v>
      </c>
    </row>
    <row r="26" spans="1:15" ht="19.5" x14ac:dyDescent="0.25">
      <c r="A26" s="192" t="s">
        <v>154</v>
      </c>
      <c r="B26" s="188" t="s">
        <v>153</v>
      </c>
      <c r="C26" s="188">
        <v>6</v>
      </c>
      <c r="D26" s="189">
        <v>14000</v>
      </c>
      <c r="E26" s="189">
        <v>15000</v>
      </c>
      <c r="F26" s="189">
        <v>17000</v>
      </c>
      <c r="G26" s="190">
        <v>27</v>
      </c>
      <c r="O26">
        <v>9</v>
      </c>
    </row>
    <row r="27" spans="1:15" ht="19.5" x14ac:dyDescent="0.25">
      <c r="A27" s="192" t="s">
        <v>843</v>
      </c>
      <c r="B27" s="188" t="s">
        <v>458</v>
      </c>
      <c r="C27" s="188">
        <v>6</v>
      </c>
      <c r="D27" s="189">
        <v>12000</v>
      </c>
      <c r="E27" s="189">
        <v>13000</v>
      </c>
      <c r="F27" s="189">
        <v>14000</v>
      </c>
      <c r="G27" s="190">
        <v>27</v>
      </c>
    </row>
    <row r="28" spans="1:15" ht="19.5" x14ac:dyDescent="0.25">
      <c r="A28" s="192" t="s">
        <v>155</v>
      </c>
      <c r="B28" s="188" t="s">
        <v>153</v>
      </c>
      <c r="C28" s="188">
        <v>6</v>
      </c>
      <c r="D28" s="189">
        <v>14000</v>
      </c>
      <c r="E28" s="189">
        <v>15000</v>
      </c>
      <c r="F28" s="189">
        <v>17000</v>
      </c>
      <c r="G28" s="190">
        <v>27</v>
      </c>
    </row>
    <row r="29" spans="1:15" ht="19.5" x14ac:dyDescent="0.25">
      <c r="A29" s="192" t="s">
        <v>311</v>
      </c>
      <c r="B29" s="188" t="s">
        <v>153</v>
      </c>
      <c r="C29" s="188">
        <v>6</v>
      </c>
      <c r="D29" s="189">
        <v>14000</v>
      </c>
      <c r="E29" s="189">
        <v>15000</v>
      </c>
      <c r="F29" s="189">
        <v>17000</v>
      </c>
      <c r="G29" s="190">
        <v>41</v>
      </c>
    </row>
    <row r="30" spans="1:15" ht="19.5" x14ac:dyDescent="0.25">
      <c r="A30" s="192" t="s">
        <v>156</v>
      </c>
      <c r="B30" s="188" t="s">
        <v>153</v>
      </c>
      <c r="C30" s="188">
        <v>6</v>
      </c>
      <c r="D30" s="189">
        <v>14000</v>
      </c>
      <c r="E30" s="189">
        <v>15000</v>
      </c>
      <c r="F30" s="189">
        <v>17000</v>
      </c>
      <c r="G30" s="190">
        <v>51</v>
      </c>
    </row>
    <row r="31" spans="1:15" ht="19.5" x14ac:dyDescent="0.25">
      <c r="A31" s="193" t="s">
        <v>157</v>
      </c>
      <c r="B31" s="188" t="s">
        <v>153</v>
      </c>
      <c r="C31" s="188">
        <v>6</v>
      </c>
      <c r="D31" s="189">
        <v>14000</v>
      </c>
      <c r="E31" s="189">
        <v>15000</v>
      </c>
      <c r="F31" s="189">
        <v>17000</v>
      </c>
      <c r="G31" s="190">
        <v>77</v>
      </c>
    </row>
    <row r="32" spans="1:15" ht="19.5" x14ac:dyDescent="0.25">
      <c r="A32" s="193" t="s">
        <v>659</v>
      </c>
      <c r="B32" s="188" t="s">
        <v>153</v>
      </c>
      <c r="C32" s="188">
        <v>6</v>
      </c>
      <c r="D32" s="189">
        <v>14000</v>
      </c>
      <c r="E32" s="189">
        <v>15000</v>
      </c>
      <c r="F32" s="189">
        <v>17000</v>
      </c>
      <c r="G32" s="190">
        <v>77</v>
      </c>
    </row>
    <row r="33" spans="1:12" ht="19.5" x14ac:dyDescent="0.25">
      <c r="A33" s="193" t="s">
        <v>660</v>
      </c>
      <c r="B33" s="188" t="s">
        <v>153</v>
      </c>
      <c r="C33" s="188">
        <v>6</v>
      </c>
      <c r="D33" s="189">
        <v>14000</v>
      </c>
      <c r="E33" s="189">
        <v>15000</v>
      </c>
      <c r="F33" s="189">
        <v>17000</v>
      </c>
      <c r="G33" s="190">
        <v>81</v>
      </c>
    </row>
    <row r="34" spans="1:12" ht="19.5" x14ac:dyDescent="0.25">
      <c r="A34" s="193" t="s">
        <v>661</v>
      </c>
      <c r="B34" s="188" t="s">
        <v>153</v>
      </c>
      <c r="C34" s="188">
        <v>6</v>
      </c>
      <c r="D34" s="189">
        <v>14000</v>
      </c>
      <c r="E34" s="189">
        <v>15000</v>
      </c>
      <c r="F34" s="189">
        <v>17000</v>
      </c>
      <c r="G34" s="190">
        <v>87</v>
      </c>
      <c r="L34">
        <v>0</v>
      </c>
    </row>
    <row r="35" spans="1:12" ht="19.5" x14ac:dyDescent="0.25">
      <c r="A35" s="193" t="s">
        <v>438</v>
      </c>
      <c r="B35" s="188" t="s">
        <v>153</v>
      </c>
      <c r="C35" s="188" t="s">
        <v>642</v>
      </c>
      <c r="D35" s="188" t="s">
        <v>826</v>
      </c>
      <c r="E35" s="188" t="s">
        <v>799</v>
      </c>
      <c r="F35" s="188" t="s">
        <v>761</v>
      </c>
      <c r="G35" s="190">
        <v>10</v>
      </c>
    </row>
    <row r="36" spans="1:12" ht="19.5" x14ac:dyDescent="0.25">
      <c r="A36" s="193" t="s">
        <v>459</v>
      </c>
      <c r="B36" s="188" t="s">
        <v>153</v>
      </c>
      <c r="C36" s="188" t="s">
        <v>643</v>
      </c>
      <c r="D36" s="188" t="s">
        <v>827</v>
      </c>
      <c r="E36" s="188" t="s">
        <v>826</v>
      </c>
      <c r="F36" s="188" t="s">
        <v>799</v>
      </c>
      <c r="G36" s="190">
        <v>10</v>
      </c>
    </row>
    <row r="37" spans="1:12" ht="19.5" x14ac:dyDescent="0.25">
      <c r="A37" s="192" t="s">
        <v>439</v>
      </c>
      <c r="B37" s="188" t="s">
        <v>153</v>
      </c>
      <c r="C37" s="188">
        <v>3</v>
      </c>
      <c r="D37" s="188" t="s">
        <v>828</v>
      </c>
      <c r="E37" s="188" t="s">
        <v>801</v>
      </c>
      <c r="F37" s="188" t="s">
        <v>829</v>
      </c>
      <c r="G37" s="190">
        <v>10</v>
      </c>
    </row>
    <row r="38" spans="1:12" ht="19.5" x14ac:dyDescent="0.25">
      <c r="A38" s="192" t="s">
        <v>439</v>
      </c>
      <c r="B38" s="188" t="s">
        <v>153</v>
      </c>
      <c r="C38" s="188">
        <v>2</v>
      </c>
      <c r="D38" s="188" t="s">
        <v>830</v>
      </c>
      <c r="E38" s="188" t="s">
        <v>831</v>
      </c>
      <c r="F38" s="188" t="s">
        <v>800</v>
      </c>
      <c r="G38" s="190">
        <v>10</v>
      </c>
    </row>
    <row r="39" spans="1:12" ht="19.5" x14ac:dyDescent="0.25">
      <c r="A39" s="192" t="s">
        <v>439</v>
      </c>
      <c r="B39" s="188" t="s">
        <v>458</v>
      </c>
      <c r="C39" s="188" t="s">
        <v>643</v>
      </c>
      <c r="D39" s="188" t="s">
        <v>764</v>
      </c>
      <c r="E39" s="188" t="s">
        <v>832</v>
      </c>
      <c r="F39" s="188" t="s">
        <v>802</v>
      </c>
      <c r="G39" s="190">
        <v>10</v>
      </c>
    </row>
    <row r="40" spans="1:12" ht="20.25" thickBot="1" x14ac:dyDescent="0.3">
      <c r="A40" s="193" t="s">
        <v>439</v>
      </c>
      <c r="B40" s="194" t="s">
        <v>338</v>
      </c>
      <c r="C40" s="194"/>
      <c r="D40" s="194">
        <v>9500</v>
      </c>
      <c r="E40" s="194">
        <v>10100</v>
      </c>
      <c r="F40" s="194">
        <v>11400</v>
      </c>
      <c r="G40" s="195">
        <v>10</v>
      </c>
    </row>
    <row r="41" spans="1:12" ht="20.25" thickBot="1" x14ac:dyDescent="0.3">
      <c r="A41" s="950" t="s">
        <v>456</v>
      </c>
      <c r="B41" s="951"/>
      <c r="C41" s="951"/>
      <c r="D41" s="951"/>
      <c r="E41" s="951"/>
      <c r="F41" s="951"/>
      <c r="G41" s="952"/>
    </row>
    <row r="42" spans="1:12" ht="21" thickBot="1" x14ac:dyDescent="0.35">
      <c r="A42" s="955" t="s">
        <v>808</v>
      </c>
      <c r="B42" s="955"/>
      <c r="C42" s="955"/>
      <c r="D42" s="955"/>
      <c r="E42" s="955"/>
      <c r="F42" s="955"/>
      <c r="G42" s="955"/>
      <c r="H42" s="177"/>
    </row>
    <row r="43" spans="1:12" ht="20.25" thickBot="1" x14ac:dyDescent="0.3">
      <c r="A43" s="950" t="s">
        <v>302</v>
      </c>
      <c r="B43" s="951"/>
      <c r="C43" s="951"/>
      <c r="D43" s="951"/>
      <c r="E43" s="951"/>
      <c r="F43" s="951"/>
      <c r="G43" s="952"/>
    </row>
    <row r="44" spans="1:12" ht="21.75" thickBot="1" x14ac:dyDescent="0.4">
      <c r="A44" s="953" t="s">
        <v>496</v>
      </c>
      <c r="B44" s="954"/>
      <c r="C44" s="954"/>
      <c r="D44" s="954"/>
      <c r="E44" s="196"/>
      <c r="F44" s="197"/>
      <c r="G44" s="197"/>
    </row>
    <row r="45" spans="1:12" ht="59.25" thickBot="1" x14ac:dyDescent="0.3">
      <c r="A45" s="198" t="s">
        <v>158</v>
      </c>
      <c r="B45" s="184" t="s">
        <v>497</v>
      </c>
      <c r="C45" s="184" t="s">
        <v>665</v>
      </c>
      <c r="D45" s="199"/>
      <c r="E45" s="200"/>
      <c r="F45" s="201"/>
      <c r="G45" s="202"/>
    </row>
    <row r="46" spans="1:12" ht="21" x14ac:dyDescent="0.25">
      <c r="A46" s="203" t="s">
        <v>159</v>
      </c>
      <c r="B46" s="204">
        <v>25</v>
      </c>
      <c r="C46" s="183">
        <v>8.4</v>
      </c>
      <c r="D46" s="199"/>
      <c r="E46" s="199"/>
      <c r="F46" s="205"/>
      <c r="G46" s="202"/>
    </row>
    <row r="47" spans="1:12" ht="21.75" thickBot="1" x14ac:dyDescent="0.3">
      <c r="A47" s="206" t="s">
        <v>160</v>
      </c>
      <c r="B47" s="207">
        <v>25</v>
      </c>
      <c r="C47" s="182">
        <v>12.12</v>
      </c>
      <c r="D47" s="199"/>
      <c r="E47" s="199"/>
      <c r="F47" s="205"/>
      <c r="G47" s="202"/>
    </row>
    <row r="48" spans="1:12" x14ac:dyDescent="0.25">
      <c r="A48" s="185"/>
      <c r="B48" s="185"/>
      <c r="C48" s="185"/>
      <c r="D48" s="185"/>
      <c r="E48" s="185"/>
      <c r="F48" s="210"/>
      <c r="G48" s="210"/>
    </row>
    <row r="49" spans="1:7" ht="36.75" x14ac:dyDescent="0.25">
      <c r="A49" s="944"/>
      <c r="B49" s="944"/>
      <c r="C49" s="944"/>
      <c r="D49" s="944"/>
      <c r="E49" s="944"/>
      <c r="F49" s="944"/>
      <c r="G49" s="944"/>
    </row>
    <row r="50" spans="1:7" ht="21" x14ac:dyDescent="0.35">
      <c r="A50" s="945"/>
      <c r="B50" s="945"/>
      <c r="C50" s="945"/>
      <c r="D50" s="945"/>
      <c r="E50" s="185"/>
      <c r="F50" s="210"/>
      <c r="G50" s="210"/>
    </row>
    <row r="51" spans="1:7" x14ac:dyDescent="0.25">
      <c r="D51" s="86"/>
      <c r="F51" s="178"/>
      <c r="G51" s="178"/>
    </row>
  </sheetData>
  <mergeCells count="11">
    <mergeCell ref="A49:G49"/>
    <mergeCell ref="A50:D50"/>
    <mergeCell ref="A9:G9"/>
    <mergeCell ref="A11:G11"/>
    <mergeCell ref="A12:A13"/>
    <mergeCell ref="B12:B13"/>
    <mergeCell ref="C12:C13"/>
    <mergeCell ref="A41:G41"/>
    <mergeCell ref="A43:G43"/>
    <mergeCell ref="A44:D44"/>
    <mergeCell ref="A42:G42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6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16</vt:i4>
      </vt:variant>
    </vt:vector>
  </HeadingPairs>
  <TitlesOfParts>
    <vt:vector size="32" baseType="lpstr">
      <vt:lpstr>Профильные трубы</vt:lpstr>
      <vt:lpstr>Арматура</vt:lpstr>
      <vt:lpstr>Трубы</vt:lpstr>
      <vt:lpstr>Угол, швеллер</vt:lpstr>
      <vt:lpstr>Профнастил</vt:lpstr>
      <vt:lpstr>Штакетник мет.</vt:lpstr>
      <vt:lpstr>ГВОЗДИ</vt:lpstr>
      <vt:lpstr>Металлочерепица </vt:lpstr>
      <vt:lpstr>Пилматериал </vt:lpstr>
      <vt:lpstr>Фанера</vt:lpstr>
      <vt:lpstr>Брусок</vt:lpstr>
      <vt:lpstr>Теплицы</vt:lpstr>
      <vt:lpstr>Евровагонка</vt:lpstr>
      <vt:lpstr>Водосточная система </vt:lpstr>
      <vt:lpstr>Заглушки</vt:lpstr>
      <vt:lpstr>трубы на заказ </vt:lpstr>
      <vt:lpstr>'Штакетник мет.'!А4</vt:lpstr>
      <vt:lpstr>А4</vt:lpstr>
      <vt:lpstr>Арматура!Область_печати</vt:lpstr>
      <vt:lpstr>Брусок!Область_печати</vt:lpstr>
      <vt:lpstr>'Водосточная система '!Область_печати</vt:lpstr>
      <vt:lpstr>Евровагонка!Область_печати</vt:lpstr>
      <vt:lpstr>Заглушки!Область_печати</vt:lpstr>
      <vt:lpstr>'Металлочерепица '!Область_печати</vt:lpstr>
      <vt:lpstr>'Пилматериал '!Область_печати</vt:lpstr>
      <vt:lpstr>'Профильные трубы'!Область_печати</vt:lpstr>
      <vt:lpstr>Профнастил!Область_печати</vt:lpstr>
      <vt:lpstr>Трубы!Область_печати</vt:lpstr>
      <vt:lpstr>'трубы на заказ '!Область_печати</vt:lpstr>
      <vt:lpstr>'Угол, швеллер'!Область_печати</vt:lpstr>
      <vt:lpstr>Фанера!Область_печати</vt:lpstr>
      <vt:lpstr>'Штакетник мет.'!Область_печати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2023-05-17T07:30:00Z</cp:lastPrinted>
  <dcterms:created xsi:type="dcterms:W3CDTF">2013-05-17T12:12:39Z</dcterms:created>
  <dcterms:modified xsi:type="dcterms:W3CDTF">2023-06-02T03:12:49Z</dcterms:modified>
</cp:coreProperties>
</file>